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<sst xmlns="http://schemas.openxmlformats.org/spreadsheetml/2006/main" count="693" uniqueCount="246">
  <si>
    <t>退職給付引当金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</si>
  <si>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</si>
  <si>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</si>
  <si>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</si>
  <si>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</si>
  <si>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</si>
  <si>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</si>
  <si>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のれん償却額</t>
  </si>
  <si>
    <t>無形固定資産償却費</t>
  </si>
  <si>
    <t>貸倒引当金の増減額（△は減少）</t>
  </si>
  <si>
    <t>賞与引当金の増減額（△は減少）</t>
  </si>
  <si>
    <t>退職給付引当金の増減額（△は減少）</t>
  </si>
  <si>
    <t>受取利息及び受取配当金</t>
  </si>
  <si>
    <t>為替差損益（△は益）</t>
  </si>
  <si>
    <t>持分法による投資損益（△は益）</t>
  </si>
  <si>
    <t>固定資産除却損</t>
  </si>
  <si>
    <t>投資有価証券売却損益（△は益）</t>
  </si>
  <si>
    <t>関係会社株式売却損益（△は益）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</si>
  <si>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</si>
  <si>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</si>
  <si>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</si>
  <si>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</si>
  <si>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</si>
  <si>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</si>
  <si>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ライセンス解約一時金</t>
  </si>
  <si>
    <t>和解金の支払額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</si>
  <si>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</si>
  <si>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</si>
  <si>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</si>
  <si>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</si>
  <si>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</si>
  <si>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無形固定資産の取得による支出</t>
  </si>
  <si>
    <t>投資有価証券の取得による支出</t>
  </si>
  <si>
    <t>投資有価証券の売却による収入</t>
  </si>
  <si>
    <t>関係会社株式の取得による支出</t>
  </si>
  <si>
    <t>関係会社株式の売却による収入</t>
  </si>
  <si>
    <t>少数株主からの株式の購入による支出</t>
  </si>
  <si>
    <t>差入保証金の差入による支出</t>
  </si>
  <si>
    <t>差入保証金の回収による収入</t>
  </si>
  <si>
    <t>その他の支出</t>
  </si>
  <si>
    <t>その他の収入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</si>
  <si>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</si>
  <si>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</si>
  <si>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</si>
  <si>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</si>
  <si>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</si>
  <si>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社債の償還による支出</t>
  </si>
  <si>
    <t>少数株主からの払込みによる収入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</si>
  <si>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</si>
  <si>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</si>
  <si>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</si>
  <si>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</si>
  <si>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</si>
  <si>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</si>
  <si>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</si>
  <si>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</si>
  <si>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デリバティブ評価益</t>
  </si>
  <si>
    <t>訴訟損失引当金戻入額</t>
  </si>
  <si>
    <t>訴訟関連損失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</si>
  <si>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</si>
  <si>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</si>
  <si>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</si>
  <si>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</si>
  <si>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</si>
  <si>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</si>
  <si>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</si>
  <si>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</si>
  <si>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</si>
  <si>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</si>
  <si>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</si>
  <si>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</si>
  <si>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</si>
  <si>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</si>
  <si>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2012/06/27</t>
  </si>
  <si>
    <t>2011/03/31</t>
  </si>
  <si>
    <t>2011/06/28</t>
  </si>
  <si>
    <t>2010/03/31</t>
  </si>
  <si>
    <t>2010/06/24</t>
  </si>
  <si>
    <t>2009/03/31</t>
  </si>
  <si>
    <t>2009/06/25</t>
  </si>
  <si>
    <t>2008/03/31</t>
  </si>
  <si>
    <t>現金及び預金</t>
  </si>
  <si>
    <t>百万円</t>
  </si>
  <si>
    <t>千円</t>
  </si>
  <si>
    <t>受取手形</t>
  </si>
  <si>
    <t>売掛金</t>
  </si>
  <si>
    <t>商品</t>
  </si>
  <si>
    <t>仕掛品</t>
  </si>
  <si>
    <t>貯蔵品</t>
  </si>
  <si>
    <t>前渡金</t>
  </si>
  <si>
    <t>前払費用</t>
  </si>
  <si>
    <t>繰延税金資産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</si>
  <si>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</si>
  <si>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</si>
  <si>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</si>
  <si>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</si>
  <si>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</si>
  <si>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</si>
  <si>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</si>
  <si>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</si>
  <si>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</si>
  <si>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</si>
  <si>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</si>
  <si>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</si>
  <si>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</si>
  <si>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</si>
  <si>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</si>
  <si>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</si>
  <si>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のれん</t>
  </si>
  <si>
    <t>ソフトウエア</t>
  </si>
  <si>
    <t>電話加入権</t>
  </si>
  <si>
    <t>ソフトウエア仮勘定</t>
  </si>
  <si>
    <t>無形固定資産</t>
  </si>
  <si>
    <t>投資有価証券</t>
  </si>
  <si>
    <t>関係会社株式</t>
  </si>
  <si>
    <t>その他の関係会社有価証券</t>
  </si>
  <si>
    <t>関係会社出資金</t>
  </si>
  <si>
    <t>関係会社長期貸付金</t>
  </si>
  <si>
    <t>破産更生債権等</t>
  </si>
  <si>
    <t>長期前払費用</t>
  </si>
  <si>
    <t>前払年金費用</t>
  </si>
  <si>
    <t>差入保証金</t>
  </si>
  <si>
    <t>訴訟仮払金</t>
  </si>
  <si>
    <t>投資その他の資産</t>
  </si>
  <si>
    <t>固定資産</t>
  </si>
  <si>
    <t>資産</t>
  </si>
  <si>
    <t>買掛金</t>
  </si>
  <si>
    <t>短期借入金</t>
  </si>
  <si>
    <t>1年内償還予定の社債</t>
  </si>
  <si>
    <t>1年内返済予定の長期借入金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</si>
  <si>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</si>
  <si>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</si>
  <si>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</si>
  <si>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</si>
  <si>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</si>
  <si>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</si>
  <si>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</si>
  <si>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未払役員賞与</t>
  </si>
  <si>
    <t>流動負債</t>
  </si>
  <si>
    <t>社債</t>
  </si>
  <si>
    <t>長期借入金</t>
  </si>
  <si>
    <t>訴訟損失引当金</t>
  </si>
  <si>
    <t>債務保証損失引当金</t>
  </si>
  <si>
    <t>長期預り保証金</t>
  </si>
  <si>
    <t>固定負債</t>
  </si>
  <si>
    <t>負債</t>
  </si>
  <si>
    <t>資本金</t>
  </si>
  <si>
    <t>その他資本剰余金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</si>
  <si>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</si>
  <si>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</si>
  <si>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</si>
  <si>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</si>
  <si>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</si>
  <si>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</si>
  <si>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</si>
  <si>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</si>
  <si>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</si>
  <si>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</si>
  <si>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</si>
  <si>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</si>
  <si>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トランス・コスモス株式会社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</si>
  <si>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</si>
  <si>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</si>
  <si>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</si>
  <si>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</si>
  <si>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</si>
  <si>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</si>
  <si>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</si>
  <si>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</si>
  <si>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</si>
  <si>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サービス売上高</t>
  </si>
  <si>
    <t>商品売上高</t>
  </si>
  <si>
    <t>売上高</t>
  </si>
  <si>
    <t>サービス原価</t>
  </si>
  <si>
    <t>商品売上原価合計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</si>
  <si>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</si>
  <si>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</si>
  <si>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</si>
  <si>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</si>
  <si>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</si>
  <si>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</si>
  <si>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為替差益</t>
  </si>
  <si>
    <t>投資事業組合運用益</t>
  </si>
  <si>
    <t>貸倒引当金戻入額</t>
  </si>
  <si>
    <t>営業外収益</t>
  </si>
  <si>
    <t>支払利息</t>
  </si>
  <si>
    <t>社債利息</t>
  </si>
  <si>
    <t>債務保証損失引当金繰入額</t>
  </si>
  <si>
    <t>営業外費用</t>
  </si>
  <si>
    <t>経常利益</t>
  </si>
  <si>
    <t>関係会社株式売却益</t>
  </si>
  <si>
    <t>企業立地助成金等</t>
  </si>
  <si>
    <t>特別利益</t>
  </si>
  <si>
    <t>減損損失</t>
  </si>
  <si>
    <t>投資有価証券評価損</t>
  </si>
  <si>
    <t>関係会社株式評価損</t>
  </si>
  <si>
    <t>退職給付制度移行損失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</si>
  <si>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</si>
  <si>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</si>
  <si>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</si>
  <si>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</si>
  <si>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</si>
  <si>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</si>
  <si>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</si>
  <si>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2014/02/05</t>
  </si>
  <si>
    <t>四半期</t>
  </si>
  <si>
    <t>2013/12/31</t>
  </si>
  <si>
    <t>2013/11/05</t>
  </si>
  <si>
    <t>2013/09/30</t>
  </si>
  <si>
    <t>2013/08/05</t>
  </si>
  <si>
    <t>2013/06/30</t>
  </si>
  <si>
    <t>2013/02/12</t>
  </si>
  <si>
    <t>2012/12/31</t>
  </si>
  <si>
    <t>2012/11/09</t>
  </si>
  <si>
    <t>2012/09/30</t>
  </si>
  <si>
    <t>2012/08/10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</si>
  <si>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</si>
  <si>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</si>
  <si>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</si>
  <si>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</si>
  <si>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</si>
  <si>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</si>
  <si>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</si>
  <si>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</si>
  <si>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</si>
  <si>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</si>
  <si>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</si>
  <si>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</si>
  <si>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</si>
  <si>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</si>
  <si>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</si>
  <si>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</si>
  <si>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</si>
  <si>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</si>
  <si>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</si>
  <si>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</si>
  <si>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</si>
  <si>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</si>
  <si>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</si>
  <si>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</si>
  <si>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</si>
  <si>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</si>
  <si>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有価証券</t>
  </si>
  <si>
    <t>商品及び製品</t>
  </si>
  <si>
    <t>建物及び構築物（純額）</t>
  </si>
  <si>
    <t>その他（純額）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</si>
</sst>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Y45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5" width="17.83203125" style="0" customWidth="1"/>
  </cols>
  <sheetData>
    <row r="1" ht="12" thickBot="1"/>
    <row r="2" spans="1:25" ht="12" thickTop="1">
      <c r="A2" s="10" t="s">
        <v>158</v>
      </c>
      <c r="B2" s="14">
        <v>9715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2" thickBot="1">
      <c r="A3" s="11" t="s">
        <v>159</v>
      </c>
      <c r="B3" s="1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thickTop="1">
      <c r="A4" s="10" t="s">
        <v>62</v>
      </c>
      <c r="B4" s="15" t="str">
        <f>HYPERLINK("http://www.kabupro.jp/mark/20140205/S10011IY.htm","四半期報告書")</f>
        <v>四半期報告書</v>
      </c>
      <c r="C4" s="15" t="str">
        <f>HYPERLINK("http://www.kabupro.jp/mark/20131105/S1000B9A.htm","四半期報告書")</f>
        <v>四半期報告書</v>
      </c>
      <c r="D4" s="15" t="str">
        <f>HYPERLINK("http://www.kabupro.jp/mark/20130805/S000E4MW.htm","四半期報告書")</f>
        <v>四半期報告書</v>
      </c>
      <c r="E4" s="15" t="str">
        <f>HYPERLINK("http://www.kabupro.jp/mark/20130626/S000DQFF.htm","有価証券報告書")</f>
        <v>有価証券報告書</v>
      </c>
      <c r="F4" s="15" t="str">
        <f>HYPERLINK("http://www.kabupro.jp/mark/20140205/S10011IY.htm","四半期報告書")</f>
        <v>四半期報告書</v>
      </c>
      <c r="G4" s="15" t="str">
        <f>HYPERLINK("http://www.kabupro.jp/mark/20131105/S1000B9A.htm","四半期報告書")</f>
        <v>四半期報告書</v>
      </c>
      <c r="H4" s="15" t="str">
        <f>HYPERLINK("http://www.kabupro.jp/mark/20130805/S000E4MW.htm","四半期報告書")</f>
        <v>四半期報告書</v>
      </c>
      <c r="I4" s="15" t="str">
        <f>HYPERLINK("http://www.kabupro.jp/mark/20130626/S000DQFF.htm","有価証券報告書")</f>
        <v>有価証券報告書</v>
      </c>
      <c r="J4" s="15" t="str">
        <f>HYPERLINK("http://www.kabupro.jp/mark/20130212/S000CSML.htm","四半期報告書")</f>
        <v>四半期報告書</v>
      </c>
      <c r="K4" s="15" t="str">
        <f>HYPERLINK("http://www.kabupro.jp/mark/20121109/S000C78E.htm","四半期報告書")</f>
        <v>四半期報告書</v>
      </c>
      <c r="L4" s="15" t="str">
        <f>HYPERLINK("http://www.kabupro.jp/mark/20120810/S000BORA.htm","四半期報告書")</f>
        <v>四半期報告書</v>
      </c>
      <c r="M4" s="15" t="str">
        <f>HYPERLINK("http://www.kabupro.jp/mark/20120627/S000B7FG.htm","有価証券報告書")</f>
        <v>有価証券報告書</v>
      </c>
      <c r="N4" s="15" t="str">
        <f>HYPERLINK("http://www.kabupro.jp/mark/20120214/S000ACNJ.htm","四半期報告書")</f>
        <v>四半期報告書</v>
      </c>
      <c r="O4" s="15" t="str">
        <f>HYPERLINK("http://www.kabupro.jp/mark/20111114/S0009QFE.htm","四半期報告書")</f>
        <v>四半期報告書</v>
      </c>
      <c r="P4" s="15" t="str">
        <f>HYPERLINK("http://www.kabupro.jp/mark/20110812/S00095DB.htm","四半期報告書")</f>
        <v>四半期報告書</v>
      </c>
      <c r="Q4" s="15" t="str">
        <f>HYPERLINK("http://www.kabupro.jp/mark/20110628/S0008NBO.htm","有価証券報告書")</f>
        <v>有価証券報告書</v>
      </c>
      <c r="R4" s="15" t="str">
        <f>HYPERLINK("http://www.kabupro.jp/mark/20110214/S0007RL2.htm","四半期報告書")</f>
        <v>四半期報告書</v>
      </c>
      <c r="S4" s="15" t="str">
        <f>HYPERLINK("http://www.kabupro.jp/mark/20101112/S000769H.htm","四半期報告書")</f>
        <v>四半期報告書</v>
      </c>
      <c r="T4" s="15" t="str">
        <f>HYPERLINK("http://www.kabupro.jp/mark/20100813/S0006MR3.htm","四半期報告書")</f>
        <v>四半期報告書</v>
      </c>
      <c r="U4" s="15" t="str">
        <f>HYPERLINK("http://www.kabupro.jp/mark/20100624/S0006062.htm","有価証券報告書")</f>
        <v>有価証券報告書</v>
      </c>
      <c r="V4" s="15" t="str">
        <f>HYPERLINK("http://www.kabupro.jp/mark/20100212/S00055HV.htm","四半期報告書")</f>
        <v>四半期報告書</v>
      </c>
      <c r="W4" s="15" t="str">
        <f>HYPERLINK("http://www.kabupro.jp/mark/20091113/S0004KAN.htm","四半期報告書")</f>
        <v>四半期報告書</v>
      </c>
      <c r="X4" s="15" t="str">
        <f>HYPERLINK("http://www.kabupro.jp/mark/20090814/S0003ZIY.htm","四半期報告書")</f>
        <v>四半期報告書</v>
      </c>
      <c r="Y4" s="15" t="str">
        <f>HYPERLINK("http://www.kabupro.jp/mark/20090625/S0003FB4.htm","有価証券報告書")</f>
        <v>有価証券報告書</v>
      </c>
    </row>
    <row r="5" spans="1:25" ht="12" thickBot="1">
      <c r="A5" s="11" t="s">
        <v>63</v>
      </c>
      <c r="B5" s="1" t="s">
        <v>204</v>
      </c>
      <c r="C5" s="1" t="s">
        <v>207</v>
      </c>
      <c r="D5" s="1" t="s">
        <v>209</v>
      </c>
      <c r="E5" s="1" t="s">
        <v>69</v>
      </c>
      <c r="F5" s="1" t="s">
        <v>204</v>
      </c>
      <c r="G5" s="1" t="s">
        <v>207</v>
      </c>
      <c r="H5" s="1" t="s">
        <v>209</v>
      </c>
      <c r="I5" s="1" t="s">
        <v>69</v>
      </c>
      <c r="J5" s="1" t="s">
        <v>211</v>
      </c>
      <c r="K5" s="1" t="s">
        <v>213</v>
      </c>
      <c r="L5" s="1" t="s">
        <v>215</v>
      </c>
      <c r="M5" s="1" t="s">
        <v>73</v>
      </c>
      <c r="N5" s="1" t="s">
        <v>217</v>
      </c>
      <c r="O5" s="1" t="s">
        <v>219</v>
      </c>
      <c r="P5" s="1" t="s">
        <v>221</v>
      </c>
      <c r="Q5" s="1" t="s">
        <v>75</v>
      </c>
      <c r="R5" s="1" t="s">
        <v>223</v>
      </c>
      <c r="S5" s="1" t="s">
        <v>225</v>
      </c>
      <c r="T5" s="1" t="s">
        <v>227</v>
      </c>
      <c r="U5" s="1" t="s">
        <v>77</v>
      </c>
      <c r="V5" s="1" t="s">
        <v>229</v>
      </c>
      <c r="W5" s="1" t="s">
        <v>231</v>
      </c>
      <c r="X5" s="1" t="s">
        <v>233</v>
      </c>
      <c r="Y5" s="1" t="s">
        <v>79</v>
      </c>
    </row>
    <row r="6" spans="1:25" ht="12.75" thickBot="1" thickTop="1">
      <c r="A6" s="10" t="s">
        <v>64</v>
      </c>
      <c r="B6" s="18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" thickTop="1">
      <c r="A7" s="12" t="s">
        <v>65</v>
      </c>
      <c r="B7" s="14" t="s">
        <v>4</v>
      </c>
      <c r="C7" s="14" t="s">
        <v>4</v>
      </c>
      <c r="D7" s="14" t="s">
        <v>4</v>
      </c>
      <c r="E7" s="16" t="s">
        <v>70</v>
      </c>
      <c r="F7" s="14" t="s">
        <v>4</v>
      </c>
      <c r="G7" s="14" t="s">
        <v>4</v>
      </c>
      <c r="H7" s="14" t="s">
        <v>4</v>
      </c>
      <c r="I7" s="16" t="s">
        <v>70</v>
      </c>
      <c r="J7" s="14" t="s">
        <v>4</v>
      </c>
      <c r="K7" s="14" t="s">
        <v>4</v>
      </c>
      <c r="L7" s="14" t="s">
        <v>4</v>
      </c>
      <c r="M7" s="16" t="s">
        <v>70</v>
      </c>
      <c r="N7" s="14" t="s">
        <v>4</v>
      </c>
      <c r="O7" s="14" t="s">
        <v>4</v>
      </c>
      <c r="P7" s="14" t="s">
        <v>4</v>
      </c>
      <c r="Q7" s="16" t="s">
        <v>70</v>
      </c>
      <c r="R7" s="14" t="s">
        <v>4</v>
      </c>
      <c r="S7" s="14" t="s">
        <v>4</v>
      </c>
      <c r="T7" s="14" t="s">
        <v>4</v>
      </c>
      <c r="U7" s="16" t="s">
        <v>70</v>
      </c>
      <c r="V7" s="14" t="s">
        <v>4</v>
      </c>
      <c r="W7" s="14" t="s">
        <v>4</v>
      </c>
      <c r="X7" s="14" t="s">
        <v>4</v>
      </c>
      <c r="Y7" s="16" t="s">
        <v>70</v>
      </c>
    </row>
    <row r="8" spans="1:25" ht="11.25">
      <c r="A8" s="13" t="s">
        <v>66</v>
      </c>
      <c r="B8" s="1" t="s">
        <v>5</v>
      </c>
      <c r="C8" s="1" t="s">
        <v>5</v>
      </c>
      <c r="D8" s="1" t="s">
        <v>5</v>
      </c>
      <c r="E8" s="17" t="s">
        <v>164</v>
      </c>
      <c r="F8" s="1" t="s">
        <v>164</v>
      </c>
      <c r="G8" s="1" t="s">
        <v>164</v>
      </c>
      <c r="H8" s="1" t="s">
        <v>164</v>
      </c>
      <c r="I8" s="17" t="s">
        <v>165</v>
      </c>
      <c r="J8" s="1" t="s">
        <v>165</v>
      </c>
      <c r="K8" s="1" t="s">
        <v>165</v>
      </c>
      <c r="L8" s="1" t="s">
        <v>165</v>
      </c>
      <c r="M8" s="17" t="s">
        <v>166</v>
      </c>
      <c r="N8" s="1" t="s">
        <v>166</v>
      </c>
      <c r="O8" s="1" t="s">
        <v>166</v>
      </c>
      <c r="P8" s="1" t="s">
        <v>166</v>
      </c>
      <c r="Q8" s="17" t="s">
        <v>167</v>
      </c>
      <c r="R8" s="1" t="s">
        <v>167</v>
      </c>
      <c r="S8" s="1" t="s">
        <v>167</v>
      </c>
      <c r="T8" s="1" t="s">
        <v>167</v>
      </c>
      <c r="U8" s="17" t="s">
        <v>168</v>
      </c>
      <c r="V8" s="1" t="s">
        <v>168</v>
      </c>
      <c r="W8" s="1" t="s">
        <v>168</v>
      </c>
      <c r="X8" s="1" t="s">
        <v>168</v>
      </c>
      <c r="Y8" s="17" t="s">
        <v>169</v>
      </c>
    </row>
    <row r="9" spans="1:25" ht="11.25">
      <c r="A9" s="13" t="s">
        <v>67</v>
      </c>
      <c r="B9" s="1" t="s">
        <v>206</v>
      </c>
      <c r="C9" s="1" t="s">
        <v>208</v>
      </c>
      <c r="D9" s="1" t="s">
        <v>210</v>
      </c>
      <c r="E9" s="17" t="s">
        <v>71</v>
      </c>
      <c r="F9" s="1" t="s">
        <v>212</v>
      </c>
      <c r="G9" s="1" t="s">
        <v>214</v>
      </c>
      <c r="H9" s="1" t="s">
        <v>216</v>
      </c>
      <c r="I9" s="17" t="s">
        <v>72</v>
      </c>
      <c r="J9" s="1" t="s">
        <v>218</v>
      </c>
      <c r="K9" s="1" t="s">
        <v>220</v>
      </c>
      <c r="L9" s="1" t="s">
        <v>222</v>
      </c>
      <c r="M9" s="17" t="s">
        <v>74</v>
      </c>
      <c r="N9" s="1" t="s">
        <v>224</v>
      </c>
      <c r="O9" s="1" t="s">
        <v>226</v>
      </c>
      <c r="P9" s="1" t="s">
        <v>228</v>
      </c>
      <c r="Q9" s="17" t="s">
        <v>76</v>
      </c>
      <c r="R9" s="1" t="s">
        <v>230</v>
      </c>
      <c r="S9" s="1" t="s">
        <v>232</v>
      </c>
      <c r="T9" s="1" t="s">
        <v>234</v>
      </c>
      <c r="U9" s="17" t="s">
        <v>78</v>
      </c>
      <c r="V9" s="1" t="s">
        <v>236</v>
      </c>
      <c r="W9" s="1" t="s">
        <v>238</v>
      </c>
      <c r="X9" s="1" t="s">
        <v>240</v>
      </c>
      <c r="Y9" s="17" t="s">
        <v>80</v>
      </c>
    </row>
    <row r="10" spans="1:25" ht="12" thickBot="1">
      <c r="A10" s="13" t="s">
        <v>68</v>
      </c>
      <c r="B10" s="1" t="s">
        <v>82</v>
      </c>
      <c r="C10" s="1" t="s">
        <v>82</v>
      </c>
      <c r="D10" s="1" t="s">
        <v>82</v>
      </c>
      <c r="E10" s="17" t="s">
        <v>82</v>
      </c>
      <c r="F10" s="1" t="s">
        <v>82</v>
      </c>
      <c r="G10" s="1" t="s">
        <v>82</v>
      </c>
      <c r="H10" s="1" t="s">
        <v>82</v>
      </c>
      <c r="I10" s="17" t="s">
        <v>82</v>
      </c>
      <c r="J10" s="1" t="s">
        <v>82</v>
      </c>
      <c r="K10" s="1" t="s">
        <v>82</v>
      </c>
      <c r="L10" s="1" t="s">
        <v>82</v>
      </c>
      <c r="M10" s="17" t="s">
        <v>82</v>
      </c>
      <c r="N10" s="1" t="s">
        <v>82</v>
      </c>
      <c r="O10" s="1" t="s">
        <v>82</v>
      </c>
      <c r="P10" s="1" t="s">
        <v>82</v>
      </c>
      <c r="Q10" s="17" t="s">
        <v>82</v>
      </c>
      <c r="R10" s="1" t="s">
        <v>82</v>
      </c>
      <c r="S10" s="1" t="s">
        <v>82</v>
      </c>
      <c r="T10" s="1" t="s">
        <v>82</v>
      </c>
      <c r="U10" s="17" t="s">
        <v>82</v>
      </c>
      <c r="V10" s="1" t="s">
        <v>82</v>
      </c>
      <c r="W10" s="1" t="s">
        <v>82</v>
      </c>
      <c r="X10" s="1" t="s">
        <v>82</v>
      </c>
      <c r="Y10" s="17" t="s">
        <v>83</v>
      </c>
    </row>
    <row r="11" spans="1:25" ht="12" thickTop="1">
      <c r="A11" s="30" t="s">
        <v>172</v>
      </c>
      <c r="B11" s="26">
        <v>135050</v>
      </c>
      <c r="C11" s="26">
        <v>89491</v>
      </c>
      <c r="D11" s="26">
        <v>43238</v>
      </c>
      <c r="E11" s="21">
        <v>166335</v>
      </c>
      <c r="F11" s="26">
        <v>123129</v>
      </c>
      <c r="G11" s="26">
        <v>80535</v>
      </c>
      <c r="H11" s="26">
        <v>39527</v>
      </c>
      <c r="I11" s="21">
        <v>161208</v>
      </c>
      <c r="J11" s="26">
        <v>118646</v>
      </c>
      <c r="K11" s="26">
        <v>79030</v>
      </c>
      <c r="L11" s="26">
        <v>38184</v>
      </c>
      <c r="M11" s="21">
        <v>151687</v>
      </c>
      <c r="N11" s="26">
        <v>112611</v>
      </c>
      <c r="O11" s="26">
        <v>74350</v>
      </c>
      <c r="P11" s="26">
        <v>37108</v>
      </c>
      <c r="Q11" s="21">
        <v>151589</v>
      </c>
      <c r="R11" s="26">
        <v>112433</v>
      </c>
      <c r="S11" s="26">
        <v>75197</v>
      </c>
      <c r="T11" s="26">
        <v>37516</v>
      </c>
      <c r="U11" s="21">
        <v>166291</v>
      </c>
      <c r="V11" s="26">
        <v>125206</v>
      </c>
      <c r="W11" s="26">
        <v>83655</v>
      </c>
      <c r="X11" s="26">
        <v>40294</v>
      </c>
      <c r="Y11" s="21">
        <v>164771666</v>
      </c>
    </row>
    <row r="12" spans="1:25" ht="11.25">
      <c r="A12" s="7" t="s">
        <v>175</v>
      </c>
      <c r="B12" s="27">
        <v>109936</v>
      </c>
      <c r="C12" s="27">
        <v>73119</v>
      </c>
      <c r="D12" s="27">
        <v>35553</v>
      </c>
      <c r="E12" s="22">
        <v>137667</v>
      </c>
      <c r="F12" s="27">
        <v>102327</v>
      </c>
      <c r="G12" s="27">
        <v>67289</v>
      </c>
      <c r="H12" s="27">
        <v>32959</v>
      </c>
      <c r="I12" s="22">
        <v>131598</v>
      </c>
      <c r="J12" s="27">
        <v>97101</v>
      </c>
      <c r="K12" s="27">
        <v>64630</v>
      </c>
      <c r="L12" s="27">
        <v>31185</v>
      </c>
      <c r="M12" s="22">
        <v>123799</v>
      </c>
      <c r="N12" s="27">
        <v>92085</v>
      </c>
      <c r="O12" s="27">
        <v>61269</v>
      </c>
      <c r="P12" s="27">
        <v>30602</v>
      </c>
      <c r="Q12" s="22">
        <v>123238</v>
      </c>
      <c r="R12" s="27">
        <v>91887</v>
      </c>
      <c r="S12" s="27">
        <v>61121</v>
      </c>
      <c r="T12" s="27">
        <v>30729</v>
      </c>
      <c r="U12" s="22">
        <v>137225</v>
      </c>
      <c r="V12" s="27">
        <v>103183</v>
      </c>
      <c r="W12" s="27">
        <v>68067</v>
      </c>
      <c r="X12" s="27">
        <v>33167</v>
      </c>
      <c r="Y12" s="22">
        <v>131179722</v>
      </c>
    </row>
    <row r="13" spans="1:25" ht="11.25">
      <c r="A13" s="7" t="s">
        <v>176</v>
      </c>
      <c r="B13" s="27">
        <v>25114</v>
      </c>
      <c r="C13" s="27">
        <v>16372</v>
      </c>
      <c r="D13" s="27">
        <v>7685</v>
      </c>
      <c r="E13" s="22">
        <v>28668</v>
      </c>
      <c r="F13" s="27">
        <v>20802</v>
      </c>
      <c r="G13" s="27">
        <v>13246</v>
      </c>
      <c r="H13" s="27">
        <v>6567</v>
      </c>
      <c r="I13" s="22">
        <v>29609</v>
      </c>
      <c r="J13" s="27">
        <v>21545</v>
      </c>
      <c r="K13" s="27">
        <v>14400</v>
      </c>
      <c r="L13" s="27">
        <v>6998</v>
      </c>
      <c r="M13" s="22">
        <v>27887</v>
      </c>
      <c r="N13" s="27">
        <v>20526</v>
      </c>
      <c r="O13" s="27">
        <v>13081</v>
      </c>
      <c r="P13" s="27">
        <v>6506</v>
      </c>
      <c r="Q13" s="22">
        <v>28350</v>
      </c>
      <c r="R13" s="27">
        <v>20545</v>
      </c>
      <c r="S13" s="27">
        <v>14075</v>
      </c>
      <c r="T13" s="27">
        <v>6787</v>
      </c>
      <c r="U13" s="22">
        <v>29066</v>
      </c>
      <c r="V13" s="27">
        <v>22022</v>
      </c>
      <c r="W13" s="27">
        <v>15588</v>
      </c>
      <c r="X13" s="27">
        <v>7126</v>
      </c>
      <c r="Y13" s="22">
        <v>33591943</v>
      </c>
    </row>
    <row r="14" spans="1:25" ht="11.25">
      <c r="A14" s="7" t="s">
        <v>177</v>
      </c>
      <c r="B14" s="27">
        <v>18834</v>
      </c>
      <c r="C14" s="27">
        <v>12316</v>
      </c>
      <c r="D14" s="27">
        <v>5944</v>
      </c>
      <c r="E14" s="22">
        <v>21415</v>
      </c>
      <c r="F14" s="27">
        <v>16011</v>
      </c>
      <c r="G14" s="27">
        <v>10776</v>
      </c>
      <c r="H14" s="27">
        <v>5344</v>
      </c>
      <c r="I14" s="22">
        <v>20890</v>
      </c>
      <c r="J14" s="27">
        <v>15343</v>
      </c>
      <c r="K14" s="27">
        <v>10256</v>
      </c>
      <c r="L14" s="27">
        <v>5127</v>
      </c>
      <c r="M14" s="22">
        <v>21588</v>
      </c>
      <c r="N14" s="27">
        <v>16120</v>
      </c>
      <c r="O14" s="27">
        <v>10656</v>
      </c>
      <c r="P14" s="27">
        <v>5410</v>
      </c>
      <c r="Q14" s="22">
        <v>23902</v>
      </c>
      <c r="R14" s="27">
        <v>18037</v>
      </c>
      <c r="S14" s="27">
        <v>12326</v>
      </c>
      <c r="T14" s="27">
        <v>6242</v>
      </c>
      <c r="U14" s="22">
        <v>29007</v>
      </c>
      <c r="V14" s="27">
        <v>22337</v>
      </c>
      <c r="W14" s="27">
        <v>15101</v>
      </c>
      <c r="X14" s="27">
        <v>7391</v>
      </c>
      <c r="Y14" s="22">
        <v>29226924</v>
      </c>
    </row>
    <row r="15" spans="1:25" ht="12" thickBot="1">
      <c r="A15" s="25" t="s">
        <v>178</v>
      </c>
      <c r="B15" s="28">
        <v>6279</v>
      </c>
      <c r="C15" s="28">
        <v>4056</v>
      </c>
      <c r="D15" s="28">
        <v>1741</v>
      </c>
      <c r="E15" s="23">
        <v>7253</v>
      </c>
      <c r="F15" s="28">
        <v>4790</v>
      </c>
      <c r="G15" s="28">
        <v>2469</v>
      </c>
      <c r="H15" s="28">
        <v>1223</v>
      </c>
      <c r="I15" s="23">
        <v>8719</v>
      </c>
      <c r="J15" s="28">
        <v>6201</v>
      </c>
      <c r="K15" s="28">
        <v>4143</v>
      </c>
      <c r="L15" s="28">
        <v>1871</v>
      </c>
      <c r="M15" s="23">
        <v>6299</v>
      </c>
      <c r="N15" s="28">
        <v>4405</v>
      </c>
      <c r="O15" s="28">
        <v>2425</v>
      </c>
      <c r="P15" s="28">
        <v>1095</v>
      </c>
      <c r="Q15" s="23">
        <v>4448</v>
      </c>
      <c r="R15" s="28">
        <v>2508</v>
      </c>
      <c r="S15" s="28">
        <v>1749</v>
      </c>
      <c r="T15" s="28">
        <v>544</v>
      </c>
      <c r="U15" s="23">
        <v>59</v>
      </c>
      <c r="V15" s="28">
        <v>-314</v>
      </c>
      <c r="W15" s="28">
        <v>487</v>
      </c>
      <c r="X15" s="28">
        <v>-264</v>
      </c>
      <c r="Y15" s="23">
        <v>4365018</v>
      </c>
    </row>
    <row r="16" spans="1:25" ht="12" thickTop="1">
      <c r="A16" s="6" t="s">
        <v>179</v>
      </c>
      <c r="B16" s="27">
        <v>41</v>
      </c>
      <c r="C16" s="27">
        <v>27</v>
      </c>
      <c r="D16" s="27">
        <v>14</v>
      </c>
      <c r="E16" s="22">
        <v>82</v>
      </c>
      <c r="F16" s="27">
        <v>56</v>
      </c>
      <c r="G16" s="27">
        <v>39</v>
      </c>
      <c r="H16" s="27">
        <v>14</v>
      </c>
      <c r="I16" s="22">
        <v>61</v>
      </c>
      <c r="J16" s="27">
        <v>42</v>
      </c>
      <c r="K16" s="27">
        <v>26</v>
      </c>
      <c r="L16" s="27">
        <v>13</v>
      </c>
      <c r="M16" s="22">
        <v>58</v>
      </c>
      <c r="N16" s="27">
        <v>51</v>
      </c>
      <c r="O16" s="27">
        <v>33</v>
      </c>
      <c r="P16" s="27">
        <v>15</v>
      </c>
      <c r="Q16" s="22">
        <v>67</v>
      </c>
      <c r="R16" s="27">
        <v>57</v>
      </c>
      <c r="S16" s="27">
        <v>45</v>
      </c>
      <c r="T16" s="27">
        <v>31</v>
      </c>
      <c r="U16" s="22">
        <v>100</v>
      </c>
      <c r="V16" s="27">
        <v>106</v>
      </c>
      <c r="W16" s="27">
        <v>79</v>
      </c>
      <c r="X16" s="27">
        <v>31</v>
      </c>
      <c r="Y16" s="22">
        <v>182651</v>
      </c>
    </row>
    <row r="17" spans="1:25" ht="11.25">
      <c r="A17" s="6" t="s">
        <v>180</v>
      </c>
      <c r="B17" s="27">
        <v>30</v>
      </c>
      <c r="C17" s="27">
        <v>27</v>
      </c>
      <c r="D17" s="27">
        <v>27</v>
      </c>
      <c r="E17" s="22">
        <v>26</v>
      </c>
      <c r="F17" s="27">
        <v>26</v>
      </c>
      <c r="G17" s="27">
        <v>25</v>
      </c>
      <c r="H17" s="27">
        <v>22</v>
      </c>
      <c r="I17" s="22">
        <v>17</v>
      </c>
      <c r="J17" s="27">
        <v>17</v>
      </c>
      <c r="K17" s="27">
        <v>16</v>
      </c>
      <c r="L17" s="27">
        <v>22</v>
      </c>
      <c r="M17" s="22">
        <v>8</v>
      </c>
      <c r="N17" s="27">
        <v>3</v>
      </c>
      <c r="O17" s="27">
        <v>2</v>
      </c>
      <c r="P17" s="27">
        <v>1</v>
      </c>
      <c r="Q17" s="22">
        <v>17</v>
      </c>
      <c r="R17" s="27">
        <v>14</v>
      </c>
      <c r="S17" s="27">
        <v>13</v>
      </c>
      <c r="T17" s="27">
        <v>3</v>
      </c>
      <c r="U17" s="22">
        <v>23</v>
      </c>
      <c r="V17" s="27">
        <v>20</v>
      </c>
      <c r="W17" s="27">
        <v>14</v>
      </c>
      <c r="X17" s="27">
        <v>9</v>
      </c>
      <c r="Y17" s="22">
        <v>6248</v>
      </c>
    </row>
    <row r="18" spans="1:25" ht="11.25">
      <c r="A18" s="6" t="s">
        <v>55</v>
      </c>
      <c r="B18" s="27">
        <v>247</v>
      </c>
      <c r="C18" s="27">
        <v>313</v>
      </c>
      <c r="D18" s="27"/>
      <c r="E18" s="22">
        <v>539</v>
      </c>
      <c r="F18" s="27">
        <v>150</v>
      </c>
      <c r="G18" s="27"/>
      <c r="H18" s="27">
        <v>90</v>
      </c>
      <c r="I18" s="22">
        <v>323</v>
      </c>
      <c r="J18" s="27">
        <v>209</v>
      </c>
      <c r="K18" s="27"/>
      <c r="L18" s="27">
        <v>77</v>
      </c>
      <c r="M18" s="22">
        <v>75</v>
      </c>
      <c r="N18" s="27">
        <v>76</v>
      </c>
      <c r="O18" s="27">
        <v>74</v>
      </c>
      <c r="P18" s="27">
        <v>24</v>
      </c>
      <c r="Q18" s="22"/>
      <c r="R18" s="27"/>
      <c r="S18" s="27"/>
      <c r="T18" s="27"/>
      <c r="U18" s="22"/>
      <c r="V18" s="27"/>
      <c r="W18" s="27"/>
      <c r="X18" s="27"/>
      <c r="Y18" s="22"/>
    </row>
    <row r="19" spans="1:25" ht="11.25">
      <c r="A19" s="6" t="s">
        <v>181</v>
      </c>
      <c r="B19" s="27">
        <v>469</v>
      </c>
      <c r="C19" s="27">
        <v>124</v>
      </c>
      <c r="D19" s="27">
        <v>162</v>
      </c>
      <c r="E19" s="22">
        <v>368</v>
      </c>
      <c r="F19" s="27">
        <v>105</v>
      </c>
      <c r="G19" s="27"/>
      <c r="H19" s="27"/>
      <c r="I19" s="22"/>
      <c r="J19" s="27"/>
      <c r="K19" s="27"/>
      <c r="L19" s="27"/>
      <c r="M19" s="22"/>
      <c r="N19" s="27"/>
      <c r="O19" s="27"/>
      <c r="P19" s="27"/>
      <c r="Q19" s="22"/>
      <c r="R19" s="27"/>
      <c r="S19" s="27"/>
      <c r="T19" s="27"/>
      <c r="U19" s="22"/>
      <c r="V19" s="27">
        <v>48</v>
      </c>
      <c r="W19" s="27">
        <v>29</v>
      </c>
      <c r="X19" s="27">
        <v>57</v>
      </c>
      <c r="Y19" s="22"/>
    </row>
    <row r="20" spans="1:25" ht="11.25">
      <c r="A20" s="6" t="s">
        <v>56</v>
      </c>
      <c r="B20" s="27"/>
      <c r="C20" s="27"/>
      <c r="D20" s="27"/>
      <c r="E20" s="22"/>
      <c r="F20" s="27">
        <v>139</v>
      </c>
      <c r="G20" s="27">
        <v>116</v>
      </c>
      <c r="H20" s="27">
        <v>74</v>
      </c>
      <c r="I20" s="22"/>
      <c r="J20" s="27">
        <v>115</v>
      </c>
      <c r="K20" s="27">
        <v>100</v>
      </c>
      <c r="L20" s="27">
        <v>77</v>
      </c>
      <c r="M20" s="22"/>
      <c r="N20" s="27"/>
      <c r="O20" s="27">
        <v>12</v>
      </c>
      <c r="P20" s="27">
        <v>67</v>
      </c>
      <c r="Q20" s="22">
        <v>140</v>
      </c>
      <c r="R20" s="27">
        <v>81</v>
      </c>
      <c r="S20" s="27">
        <v>164</v>
      </c>
      <c r="T20" s="27">
        <v>198</v>
      </c>
      <c r="U20" s="22"/>
      <c r="V20" s="27"/>
      <c r="W20" s="27"/>
      <c r="X20" s="27"/>
      <c r="Y20" s="22"/>
    </row>
    <row r="21" spans="1:25" ht="11.25">
      <c r="A21" s="6" t="s">
        <v>94</v>
      </c>
      <c r="B21" s="27">
        <v>315</v>
      </c>
      <c r="C21" s="27">
        <v>226</v>
      </c>
      <c r="D21" s="27">
        <v>110</v>
      </c>
      <c r="E21" s="22">
        <v>394</v>
      </c>
      <c r="F21" s="27">
        <v>245</v>
      </c>
      <c r="G21" s="27">
        <v>182</v>
      </c>
      <c r="H21" s="27">
        <v>108</v>
      </c>
      <c r="I21" s="22">
        <v>424</v>
      </c>
      <c r="J21" s="27">
        <v>308</v>
      </c>
      <c r="K21" s="27">
        <v>370</v>
      </c>
      <c r="L21" s="27">
        <v>111</v>
      </c>
      <c r="M21" s="22">
        <v>181</v>
      </c>
      <c r="N21" s="27">
        <v>151</v>
      </c>
      <c r="O21" s="27">
        <v>119</v>
      </c>
      <c r="P21" s="27">
        <v>55</v>
      </c>
      <c r="Q21" s="22">
        <v>252</v>
      </c>
      <c r="R21" s="27">
        <v>139</v>
      </c>
      <c r="S21" s="27">
        <v>103</v>
      </c>
      <c r="T21" s="27">
        <v>50</v>
      </c>
      <c r="U21" s="22">
        <v>356</v>
      </c>
      <c r="V21" s="27">
        <v>230</v>
      </c>
      <c r="W21" s="27">
        <v>210</v>
      </c>
      <c r="X21" s="27">
        <v>96</v>
      </c>
      <c r="Y21" s="22">
        <v>330929</v>
      </c>
    </row>
    <row r="22" spans="1:25" ht="11.25">
      <c r="A22" s="6" t="s">
        <v>184</v>
      </c>
      <c r="B22" s="27">
        <v>1104</v>
      </c>
      <c r="C22" s="27">
        <v>719</v>
      </c>
      <c r="D22" s="27">
        <v>316</v>
      </c>
      <c r="E22" s="22">
        <v>1586</v>
      </c>
      <c r="F22" s="27">
        <v>723</v>
      </c>
      <c r="G22" s="27">
        <v>363</v>
      </c>
      <c r="H22" s="27">
        <v>311</v>
      </c>
      <c r="I22" s="22">
        <v>1020</v>
      </c>
      <c r="J22" s="27">
        <v>693</v>
      </c>
      <c r="K22" s="27">
        <v>513</v>
      </c>
      <c r="L22" s="27">
        <v>302</v>
      </c>
      <c r="M22" s="22">
        <v>1042</v>
      </c>
      <c r="N22" s="27">
        <v>700</v>
      </c>
      <c r="O22" s="27">
        <v>489</v>
      </c>
      <c r="P22" s="27">
        <v>352</v>
      </c>
      <c r="Q22" s="22">
        <v>1167</v>
      </c>
      <c r="R22" s="27">
        <v>692</v>
      </c>
      <c r="S22" s="27">
        <v>463</v>
      </c>
      <c r="T22" s="27">
        <v>284</v>
      </c>
      <c r="U22" s="22">
        <v>804</v>
      </c>
      <c r="V22" s="27">
        <v>520</v>
      </c>
      <c r="W22" s="27">
        <v>334</v>
      </c>
      <c r="X22" s="27">
        <v>195</v>
      </c>
      <c r="Y22" s="22">
        <v>612881</v>
      </c>
    </row>
    <row r="23" spans="1:25" ht="11.25">
      <c r="A23" s="6" t="s">
        <v>185</v>
      </c>
      <c r="B23" s="27">
        <v>73</v>
      </c>
      <c r="C23" s="27">
        <v>60</v>
      </c>
      <c r="D23" s="27">
        <v>34</v>
      </c>
      <c r="E23" s="22">
        <v>226</v>
      </c>
      <c r="F23" s="27">
        <v>185</v>
      </c>
      <c r="G23" s="27">
        <v>133</v>
      </c>
      <c r="H23" s="27">
        <v>71</v>
      </c>
      <c r="I23" s="22">
        <v>392</v>
      </c>
      <c r="J23" s="27">
        <v>312</v>
      </c>
      <c r="K23" s="27">
        <v>219</v>
      </c>
      <c r="L23" s="27">
        <v>118</v>
      </c>
      <c r="M23" s="22">
        <v>554</v>
      </c>
      <c r="N23" s="27">
        <v>434</v>
      </c>
      <c r="O23" s="27">
        <v>292</v>
      </c>
      <c r="P23" s="27">
        <v>145</v>
      </c>
      <c r="Q23" s="22">
        <v>507</v>
      </c>
      <c r="R23" s="27">
        <v>376</v>
      </c>
      <c r="S23" s="27">
        <v>246</v>
      </c>
      <c r="T23" s="27">
        <v>124</v>
      </c>
      <c r="U23" s="22">
        <v>492</v>
      </c>
      <c r="V23" s="27">
        <v>307</v>
      </c>
      <c r="W23" s="27">
        <v>192</v>
      </c>
      <c r="X23" s="27">
        <v>82</v>
      </c>
      <c r="Y23" s="22">
        <v>281207</v>
      </c>
    </row>
    <row r="24" spans="1:25" ht="11.25">
      <c r="A24" s="6" t="s">
        <v>94</v>
      </c>
      <c r="B24" s="27">
        <v>95</v>
      </c>
      <c r="C24" s="27">
        <v>74</v>
      </c>
      <c r="D24" s="27">
        <v>43</v>
      </c>
      <c r="E24" s="22">
        <v>106</v>
      </c>
      <c r="F24" s="27">
        <v>74</v>
      </c>
      <c r="G24" s="27">
        <v>22</v>
      </c>
      <c r="H24" s="27">
        <v>8</v>
      </c>
      <c r="I24" s="22">
        <v>134</v>
      </c>
      <c r="J24" s="27">
        <v>117</v>
      </c>
      <c r="K24" s="27">
        <v>94</v>
      </c>
      <c r="L24" s="27">
        <v>15</v>
      </c>
      <c r="M24" s="22">
        <v>142</v>
      </c>
      <c r="N24" s="27">
        <v>160</v>
      </c>
      <c r="O24" s="27">
        <v>80</v>
      </c>
      <c r="P24" s="27">
        <v>10</v>
      </c>
      <c r="Q24" s="22">
        <v>297</v>
      </c>
      <c r="R24" s="27">
        <v>166</v>
      </c>
      <c r="S24" s="27">
        <v>110</v>
      </c>
      <c r="T24" s="27">
        <v>32</v>
      </c>
      <c r="U24" s="22">
        <v>359</v>
      </c>
      <c r="V24" s="27">
        <v>201</v>
      </c>
      <c r="W24" s="27">
        <v>176</v>
      </c>
      <c r="X24" s="27">
        <v>36</v>
      </c>
      <c r="Y24" s="22">
        <v>238010</v>
      </c>
    </row>
    <row r="25" spans="1:25" ht="11.25">
      <c r="A25" s="6" t="s">
        <v>188</v>
      </c>
      <c r="B25" s="27">
        <v>168</v>
      </c>
      <c r="C25" s="27">
        <v>134</v>
      </c>
      <c r="D25" s="27">
        <v>118</v>
      </c>
      <c r="E25" s="22">
        <v>332</v>
      </c>
      <c r="F25" s="27">
        <v>260</v>
      </c>
      <c r="G25" s="27">
        <v>453</v>
      </c>
      <c r="H25" s="27">
        <v>255</v>
      </c>
      <c r="I25" s="22">
        <v>768</v>
      </c>
      <c r="J25" s="27">
        <v>706</v>
      </c>
      <c r="K25" s="27">
        <v>586</v>
      </c>
      <c r="L25" s="27">
        <v>265</v>
      </c>
      <c r="M25" s="22">
        <v>830</v>
      </c>
      <c r="N25" s="27">
        <v>738</v>
      </c>
      <c r="O25" s="27">
        <v>433</v>
      </c>
      <c r="P25" s="27">
        <v>188</v>
      </c>
      <c r="Q25" s="22">
        <v>1076</v>
      </c>
      <c r="R25" s="27">
        <v>798</v>
      </c>
      <c r="S25" s="27">
        <v>582</v>
      </c>
      <c r="T25" s="27">
        <v>278</v>
      </c>
      <c r="U25" s="22">
        <v>2057</v>
      </c>
      <c r="V25" s="27">
        <v>1033</v>
      </c>
      <c r="W25" s="27">
        <v>610</v>
      </c>
      <c r="X25" s="27">
        <v>419</v>
      </c>
      <c r="Y25" s="22">
        <v>1300080</v>
      </c>
    </row>
    <row r="26" spans="1:25" ht="12" thickBot="1">
      <c r="A26" s="25" t="s">
        <v>189</v>
      </c>
      <c r="B26" s="28">
        <v>7215</v>
      </c>
      <c r="C26" s="28">
        <v>4641</v>
      </c>
      <c r="D26" s="28">
        <v>1938</v>
      </c>
      <c r="E26" s="23">
        <v>8507</v>
      </c>
      <c r="F26" s="28">
        <v>5252</v>
      </c>
      <c r="G26" s="28">
        <v>2380</v>
      </c>
      <c r="H26" s="28">
        <v>1279</v>
      </c>
      <c r="I26" s="23">
        <v>8970</v>
      </c>
      <c r="J26" s="28">
        <v>6188</v>
      </c>
      <c r="K26" s="28">
        <v>4070</v>
      </c>
      <c r="L26" s="28">
        <v>1907</v>
      </c>
      <c r="M26" s="23">
        <v>6512</v>
      </c>
      <c r="N26" s="28">
        <v>4367</v>
      </c>
      <c r="O26" s="28">
        <v>2481</v>
      </c>
      <c r="P26" s="28">
        <v>1260</v>
      </c>
      <c r="Q26" s="23">
        <v>4539</v>
      </c>
      <c r="R26" s="28">
        <v>2401</v>
      </c>
      <c r="S26" s="28">
        <v>1630</v>
      </c>
      <c r="T26" s="28">
        <v>550</v>
      </c>
      <c r="U26" s="23">
        <v>-1193</v>
      </c>
      <c r="V26" s="28">
        <v>-827</v>
      </c>
      <c r="W26" s="28">
        <v>210</v>
      </c>
      <c r="X26" s="28">
        <v>-488</v>
      </c>
      <c r="Y26" s="23">
        <v>3677819</v>
      </c>
    </row>
    <row r="27" spans="1:25" ht="12" thickTop="1">
      <c r="A27" s="6" t="s">
        <v>190</v>
      </c>
      <c r="B27" s="27">
        <v>33</v>
      </c>
      <c r="C27" s="27">
        <v>33</v>
      </c>
      <c r="D27" s="27">
        <v>33</v>
      </c>
      <c r="E27" s="22">
        <v>1078</v>
      </c>
      <c r="F27" s="27">
        <v>1078</v>
      </c>
      <c r="G27" s="27">
        <v>1078</v>
      </c>
      <c r="H27" s="27">
        <v>1078</v>
      </c>
      <c r="I27" s="22"/>
      <c r="J27" s="27"/>
      <c r="K27" s="27"/>
      <c r="L27" s="27"/>
      <c r="M27" s="22">
        <v>118</v>
      </c>
      <c r="N27" s="27"/>
      <c r="O27" s="27"/>
      <c r="P27" s="27">
        <v>5</v>
      </c>
      <c r="Q27" s="22">
        <v>456</v>
      </c>
      <c r="R27" s="27">
        <v>453</v>
      </c>
      <c r="S27" s="27">
        <v>178</v>
      </c>
      <c r="T27" s="27">
        <v>174</v>
      </c>
      <c r="U27" s="22">
        <v>6</v>
      </c>
      <c r="V27" s="27"/>
      <c r="W27" s="27"/>
      <c r="X27" s="27"/>
      <c r="Y27" s="22">
        <v>457870</v>
      </c>
    </row>
    <row r="28" spans="1:25" ht="11.25">
      <c r="A28" s="6" t="s">
        <v>57</v>
      </c>
      <c r="B28" s="27">
        <v>1064</v>
      </c>
      <c r="C28" s="27">
        <v>1064</v>
      </c>
      <c r="D28" s="27">
        <v>1064</v>
      </c>
      <c r="E28" s="22"/>
      <c r="F28" s="27"/>
      <c r="G28" s="27"/>
      <c r="H28" s="27"/>
      <c r="I28" s="22"/>
      <c r="J28" s="27"/>
      <c r="K28" s="27"/>
      <c r="L28" s="27"/>
      <c r="M28" s="22"/>
      <c r="N28" s="27"/>
      <c r="O28" s="27"/>
      <c r="P28" s="27"/>
      <c r="Q28" s="22"/>
      <c r="R28" s="27"/>
      <c r="S28" s="27"/>
      <c r="T28" s="27"/>
      <c r="U28" s="22"/>
      <c r="V28" s="27"/>
      <c r="W28" s="27"/>
      <c r="X28" s="27"/>
      <c r="Y28" s="22"/>
    </row>
    <row r="29" spans="1:25" ht="11.25">
      <c r="A29" s="6" t="s">
        <v>94</v>
      </c>
      <c r="B29" s="27">
        <v>304</v>
      </c>
      <c r="C29" s="27">
        <v>143</v>
      </c>
      <c r="D29" s="27">
        <v>132</v>
      </c>
      <c r="E29" s="22">
        <v>77</v>
      </c>
      <c r="F29" s="27">
        <v>59</v>
      </c>
      <c r="G29" s="27">
        <v>51</v>
      </c>
      <c r="H29" s="27">
        <v>36</v>
      </c>
      <c r="I29" s="22">
        <v>222</v>
      </c>
      <c r="J29" s="27">
        <v>78</v>
      </c>
      <c r="K29" s="27">
        <v>93</v>
      </c>
      <c r="L29" s="27">
        <v>16</v>
      </c>
      <c r="M29" s="22">
        <v>281</v>
      </c>
      <c r="N29" s="27">
        <v>314</v>
      </c>
      <c r="O29" s="27">
        <v>253</v>
      </c>
      <c r="P29" s="27">
        <v>35</v>
      </c>
      <c r="Q29" s="22">
        <v>483</v>
      </c>
      <c r="R29" s="27">
        <v>550</v>
      </c>
      <c r="S29" s="27">
        <v>283</v>
      </c>
      <c r="T29" s="27">
        <v>161</v>
      </c>
      <c r="U29" s="22">
        <v>179</v>
      </c>
      <c r="V29" s="27">
        <v>131</v>
      </c>
      <c r="W29" s="27">
        <v>43</v>
      </c>
      <c r="X29" s="27">
        <v>49</v>
      </c>
      <c r="Y29" s="22">
        <v>64031</v>
      </c>
    </row>
    <row r="30" spans="1:25" ht="11.25">
      <c r="A30" s="6" t="s">
        <v>192</v>
      </c>
      <c r="B30" s="27">
        <v>1402</v>
      </c>
      <c r="C30" s="27">
        <v>1241</v>
      </c>
      <c r="D30" s="27">
        <v>1230</v>
      </c>
      <c r="E30" s="22">
        <v>1353</v>
      </c>
      <c r="F30" s="27">
        <v>1138</v>
      </c>
      <c r="G30" s="27">
        <v>1130</v>
      </c>
      <c r="H30" s="27">
        <v>1114</v>
      </c>
      <c r="I30" s="22">
        <v>385</v>
      </c>
      <c r="J30" s="27">
        <v>123</v>
      </c>
      <c r="K30" s="27">
        <v>129</v>
      </c>
      <c r="L30" s="27">
        <v>51</v>
      </c>
      <c r="M30" s="22">
        <v>2300</v>
      </c>
      <c r="N30" s="27">
        <v>2075</v>
      </c>
      <c r="O30" s="27">
        <v>1647</v>
      </c>
      <c r="P30" s="27">
        <v>76</v>
      </c>
      <c r="Q30" s="22">
        <v>5282</v>
      </c>
      <c r="R30" s="27">
        <v>1140</v>
      </c>
      <c r="S30" s="27">
        <v>594</v>
      </c>
      <c r="T30" s="27">
        <v>381</v>
      </c>
      <c r="U30" s="22">
        <v>3341</v>
      </c>
      <c r="V30" s="27">
        <v>315</v>
      </c>
      <c r="W30" s="27">
        <v>245</v>
      </c>
      <c r="X30" s="27">
        <v>217</v>
      </c>
      <c r="Y30" s="22">
        <v>1566443</v>
      </c>
    </row>
    <row r="31" spans="1:25" ht="11.25">
      <c r="A31" s="6" t="s">
        <v>193</v>
      </c>
      <c r="B31" s="27">
        <v>114</v>
      </c>
      <c r="C31" s="27">
        <v>100</v>
      </c>
      <c r="D31" s="27">
        <v>27</v>
      </c>
      <c r="E31" s="22">
        <v>141</v>
      </c>
      <c r="F31" s="27">
        <v>49</v>
      </c>
      <c r="G31" s="27">
        <v>42</v>
      </c>
      <c r="H31" s="27">
        <v>7</v>
      </c>
      <c r="I31" s="22">
        <v>183</v>
      </c>
      <c r="J31" s="27">
        <v>87</v>
      </c>
      <c r="K31" s="27">
        <v>54</v>
      </c>
      <c r="L31" s="27">
        <v>20</v>
      </c>
      <c r="M31" s="22">
        <v>2171</v>
      </c>
      <c r="N31" s="27">
        <v>395</v>
      </c>
      <c r="O31" s="27">
        <v>331</v>
      </c>
      <c r="P31" s="27">
        <v>81</v>
      </c>
      <c r="Q31" s="22">
        <v>2247</v>
      </c>
      <c r="R31" s="27">
        <v>563</v>
      </c>
      <c r="S31" s="27">
        <v>505</v>
      </c>
      <c r="T31" s="27">
        <v>341</v>
      </c>
      <c r="U31" s="22">
        <v>2583</v>
      </c>
      <c r="V31" s="27">
        <v>1698</v>
      </c>
      <c r="W31" s="27">
        <v>289</v>
      </c>
      <c r="X31" s="27">
        <v>12</v>
      </c>
      <c r="Y31" s="22">
        <v>1393108</v>
      </c>
    </row>
    <row r="32" spans="1:25" ht="11.25">
      <c r="A32" s="6" t="s">
        <v>58</v>
      </c>
      <c r="B32" s="27">
        <v>406</v>
      </c>
      <c r="C32" s="27">
        <v>406</v>
      </c>
      <c r="D32" s="27"/>
      <c r="E32" s="22"/>
      <c r="F32" s="27"/>
      <c r="G32" s="27"/>
      <c r="H32" s="27"/>
      <c r="I32" s="22"/>
      <c r="J32" s="27"/>
      <c r="K32" s="27"/>
      <c r="L32" s="27"/>
      <c r="M32" s="22"/>
      <c r="N32" s="27"/>
      <c r="O32" s="27"/>
      <c r="P32" s="27"/>
      <c r="Q32" s="22"/>
      <c r="R32" s="27"/>
      <c r="S32" s="27"/>
      <c r="T32" s="27"/>
      <c r="U32" s="22"/>
      <c r="V32" s="27"/>
      <c r="W32" s="27"/>
      <c r="X32" s="27"/>
      <c r="Y32" s="22"/>
    </row>
    <row r="33" spans="1:25" ht="11.25">
      <c r="A33" s="6" t="s">
        <v>94</v>
      </c>
      <c r="B33" s="27">
        <v>130</v>
      </c>
      <c r="C33" s="27">
        <v>56</v>
      </c>
      <c r="D33" s="27">
        <v>4</v>
      </c>
      <c r="E33" s="22">
        <v>66</v>
      </c>
      <c r="F33" s="27">
        <v>251</v>
      </c>
      <c r="G33" s="27">
        <v>233</v>
      </c>
      <c r="H33" s="27">
        <v>8</v>
      </c>
      <c r="I33" s="22">
        <v>161</v>
      </c>
      <c r="J33" s="27">
        <v>67</v>
      </c>
      <c r="K33" s="27">
        <v>45</v>
      </c>
      <c r="L33" s="27">
        <v>74</v>
      </c>
      <c r="M33" s="22">
        <v>527</v>
      </c>
      <c r="N33" s="27">
        <v>374</v>
      </c>
      <c r="O33" s="27">
        <v>305</v>
      </c>
      <c r="P33" s="27">
        <v>64</v>
      </c>
      <c r="Q33" s="22">
        <v>1633</v>
      </c>
      <c r="R33" s="27">
        <v>1248</v>
      </c>
      <c r="S33" s="27">
        <v>897</v>
      </c>
      <c r="T33" s="27">
        <v>488</v>
      </c>
      <c r="U33" s="22">
        <v>622</v>
      </c>
      <c r="V33" s="27">
        <v>1361</v>
      </c>
      <c r="W33" s="27">
        <v>306</v>
      </c>
      <c r="X33" s="27">
        <v>90</v>
      </c>
      <c r="Y33" s="22">
        <v>439161</v>
      </c>
    </row>
    <row r="34" spans="1:25" ht="11.25">
      <c r="A34" s="6" t="s">
        <v>197</v>
      </c>
      <c r="B34" s="27">
        <v>651</v>
      </c>
      <c r="C34" s="27">
        <v>563</v>
      </c>
      <c r="D34" s="27">
        <v>474</v>
      </c>
      <c r="E34" s="22">
        <v>1311</v>
      </c>
      <c r="F34" s="27">
        <v>300</v>
      </c>
      <c r="G34" s="27">
        <v>275</v>
      </c>
      <c r="H34" s="27">
        <v>25</v>
      </c>
      <c r="I34" s="22">
        <v>450</v>
      </c>
      <c r="J34" s="27">
        <v>225</v>
      </c>
      <c r="K34" s="27">
        <v>165</v>
      </c>
      <c r="L34" s="27">
        <v>101</v>
      </c>
      <c r="M34" s="22">
        <v>3129</v>
      </c>
      <c r="N34" s="27">
        <v>874</v>
      </c>
      <c r="O34" s="27">
        <v>715</v>
      </c>
      <c r="P34" s="27">
        <v>206</v>
      </c>
      <c r="Q34" s="22">
        <v>8043</v>
      </c>
      <c r="R34" s="27">
        <v>2086</v>
      </c>
      <c r="S34" s="27">
        <v>2014</v>
      </c>
      <c r="T34" s="27">
        <v>1168</v>
      </c>
      <c r="U34" s="22">
        <v>5097</v>
      </c>
      <c r="V34" s="27">
        <v>3660</v>
      </c>
      <c r="W34" s="27">
        <v>1118</v>
      </c>
      <c r="X34" s="27">
        <v>237</v>
      </c>
      <c r="Y34" s="22">
        <v>2999790</v>
      </c>
    </row>
    <row r="35" spans="1:25" ht="11.25">
      <c r="A35" s="7" t="s">
        <v>198</v>
      </c>
      <c r="B35" s="27">
        <v>7966</v>
      </c>
      <c r="C35" s="27">
        <v>5318</v>
      </c>
      <c r="D35" s="27">
        <v>2695</v>
      </c>
      <c r="E35" s="22">
        <v>8549</v>
      </c>
      <c r="F35" s="27">
        <v>6090</v>
      </c>
      <c r="G35" s="27">
        <v>3235</v>
      </c>
      <c r="H35" s="27">
        <v>2369</v>
      </c>
      <c r="I35" s="22">
        <v>8905</v>
      </c>
      <c r="J35" s="27">
        <v>6087</v>
      </c>
      <c r="K35" s="27">
        <v>4034</v>
      </c>
      <c r="L35" s="27">
        <v>1858</v>
      </c>
      <c r="M35" s="22">
        <v>5683</v>
      </c>
      <c r="N35" s="27">
        <v>5568</v>
      </c>
      <c r="O35" s="27">
        <v>3412</v>
      </c>
      <c r="P35" s="27">
        <v>1130</v>
      </c>
      <c r="Q35" s="22">
        <v>1778</v>
      </c>
      <c r="R35" s="27">
        <v>1455</v>
      </c>
      <c r="S35" s="27">
        <v>210</v>
      </c>
      <c r="T35" s="27">
        <v>-237</v>
      </c>
      <c r="U35" s="22">
        <v>-2950</v>
      </c>
      <c r="V35" s="27">
        <v>-4172</v>
      </c>
      <c r="W35" s="27">
        <v>-662</v>
      </c>
      <c r="X35" s="27">
        <v>-508</v>
      </c>
      <c r="Y35" s="22">
        <v>2244472</v>
      </c>
    </row>
    <row r="36" spans="1:25" ht="11.25">
      <c r="A36" s="7" t="s">
        <v>199</v>
      </c>
      <c r="B36" s="27">
        <v>596</v>
      </c>
      <c r="C36" s="27">
        <v>880</v>
      </c>
      <c r="D36" s="27">
        <v>702</v>
      </c>
      <c r="E36" s="22">
        <v>1525</v>
      </c>
      <c r="F36" s="27">
        <v>798</v>
      </c>
      <c r="G36" s="27">
        <v>511</v>
      </c>
      <c r="H36" s="27">
        <v>488</v>
      </c>
      <c r="I36" s="22">
        <v>864</v>
      </c>
      <c r="J36" s="27">
        <v>488</v>
      </c>
      <c r="K36" s="27">
        <v>448</v>
      </c>
      <c r="L36" s="27">
        <v>76</v>
      </c>
      <c r="M36" s="22">
        <v>472</v>
      </c>
      <c r="N36" s="27">
        <v>303</v>
      </c>
      <c r="O36" s="27">
        <v>240</v>
      </c>
      <c r="P36" s="27">
        <v>103</v>
      </c>
      <c r="Q36" s="22">
        <v>410</v>
      </c>
      <c r="R36" s="27">
        <v>211</v>
      </c>
      <c r="S36" s="27">
        <v>137</v>
      </c>
      <c r="T36" s="27">
        <v>94</v>
      </c>
      <c r="U36" s="22">
        <v>535</v>
      </c>
      <c r="V36" s="27">
        <v>398</v>
      </c>
      <c r="W36" s="27">
        <v>864</v>
      </c>
      <c r="X36" s="27">
        <v>1072</v>
      </c>
      <c r="Y36" s="22">
        <v>3791218</v>
      </c>
    </row>
    <row r="37" spans="1:25" ht="11.25">
      <c r="A37" s="7" t="s">
        <v>200</v>
      </c>
      <c r="B37" s="27">
        <v>1200</v>
      </c>
      <c r="C37" s="27">
        <v>-32</v>
      </c>
      <c r="D37" s="27">
        <v>-234</v>
      </c>
      <c r="E37" s="22">
        <v>1806</v>
      </c>
      <c r="F37" s="27">
        <v>1846</v>
      </c>
      <c r="G37" s="27">
        <v>1008</v>
      </c>
      <c r="H37" s="27">
        <v>601</v>
      </c>
      <c r="I37" s="22">
        <v>2501</v>
      </c>
      <c r="J37" s="27">
        <v>1827</v>
      </c>
      <c r="K37" s="27">
        <v>878</v>
      </c>
      <c r="L37" s="27">
        <v>430</v>
      </c>
      <c r="M37" s="22">
        <v>693</v>
      </c>
      <c r="N37" s="27">
        <v>862</v>
      </c>
      <c r="O37" s="27">
        <v>454</v>
      </c>
      <c r="P37" s="27">
        <v>111</v>
      </c>
      <c r="Q37" s="22">
        <v>-71</v>
      </c>
      <c r="R37" s="27">
        <v>639</v>
      </c>
      <c r="S37" s="27">
        <v>-40</v>
      </c>
      <c r="T37" s="27">
        <v>-80</v>
      </c>
      <c r="U37" s="22">
        <v>-5028</v>
      </c>
      <c r="V37" s="27">
        <v>-5178</v>
      </c>
      <c r="W37" s="27">
        <v>-287</v>
      </c>
      <c r="X37" s="27">
        <v>-604</v>
      </c>
      <c r="Y37" s="22">
        <v>2104659</v>
      </c>
    </row>
    <row r="38" spans="1:25" ht="11.25">
      <c r="A38" s="7" t="s">
        <v>201</v>
      </c>
      <c r="B38" s="27">
        <v>1797</v>
      </c>
      <c r="C38" s="27">
        <v>847</v>
      </c>
      <c r="D38" s="27">
        <v>467</v>
      </c>
      <c r="E38" s="22">
        <v>3332</v>
      </c>
      <c r="F38" s="27">
        <v>2644</v>
      </c>
      <c r="G38" s="27">
        <v>1520</v>
      </c>
      <c r="H38" s="27">
        <v>1090</v>
      </c>
      <c r="I38" s="22">
        <v>3366</v>
      </c>
      <c r="J38" s="27">
        <v>2315</v>
      </c>
      <c r="K38" s="27">
        <v>1326</v>
      </c>
      <c r="L38" s="27">
        <v>506</v>
      </c>
      <c r="M38" s="22">
        <v>1165</v>
      </c>
      <c r="N38" s="27">
        <v>1166</v>
      </c>
      <c r="O38" s="27">
        <v>694</v>
      </c>
      <c r="P38" s="27">
        <v>214</v>
      </c>
      <c r="Q38" s="22">
        <v>338</v>
      </c>
      <c r="R38" s="27">
        <v>851</v>
      </c>
      <c r="S38" s="27">
        <v>96</v>
      </c>
      <c r="T38" s="27">
        <v>14</v>
      </c>
      <c r="U38" s="22">
        <v>-4493</v>
      </c>
      <c r="V38" s="27">
        <v>-4779</v>
      </c>
      <c r="W38" s="27">
        <v>576</v>
      </c>
      <c r="X38" s="27">
        <v>467</v>
      </c>
      <c r="Y38" s="22">
        <v>5895877</v>
      </c>
    </row>
    <row r="39" spans="1:25" ht="11.25">
      <c r="A39" s="7" t="s">
        <v>59</v>
      </c>
      <c r="B39" s="27">
        <v>6168</v>
      </c>
      <c r="C39" s="27">
        <v>4471</v>
      </c>
      <c r="D39" s="27">
        <v>2227</v>
      </c>
      <c r="E39" s="22">
        <v>5217</v>
      </c>
      <c r="F39" s="27">
        <v>3446</v>
      </c>
      <c r="G39" s="27">
        <v>1714</v>
      </c>
      <c r="H39" s="27">
        <v>1278</v>
      </c>
      <c r="I39" s="22">
        <v>5539</v>
      </c>
      <c r="J39" s="27">
        <v>3771</v>
      </c>
      <c r="K39" s="27">
        <v>2707</v>
      </c>
      <c r="L39" s="27">
        <v>1351</v>
      </c>
      <c r="M39" s="22">
        <v>4518</v>
      </c>
      <c r="N39" s="27">
        <v>4402</v>
      </c>
      <c r="O39" s="27">
        <v>2717</v>
      </c>
      <c r="P39" s="27">
        <v>915</v>
      </c>
      <c r="Q39" s="22"/>
      <c r="R39" s="27"/>
      <c r="S39" s="27"/>
      <c r="T39" s="27"/>
      <c r="U39" s="22"/>
      <c r="V39" s="27"/>
      <c r="W39" s="27"/>
      <c r="X39" s="27"/>
      <c r="Y39" s="22"/>
    </row>
    <row r="40" spans="1:25" ht="11.25">
      <c r="A40" s="7" t="s">
        <v>60</v>
      </c>
      <c r="B40" s="27">
        <v>270</v>
      </c>
      <c r="C40" s="27">
        <v>200</v>
      </c>
      <c r="D40" s="27">
        <v>36</v>
      </c>
      <c r="E40" s="22">
        <v>297</v>
      </c>
      <c r="F40" s="27">
        <v>290</v>
      </c>
      <c r="G40" s="27">
        <v>140</v>
      </c>
      <c r="H40" s="27">
        <v>50</v>
      </c>
      <c r="I40" s="22">
        <v>570</v>
      </c>
      <c r="J40" s="27">
        <v>369</v>
      </c>
      <c r="K40" s="27">
        <v>343</v>
      </c>
      <c r="L40" s="27">
        <v>5</v>
      </c>
      <c r="M40" s="22">
        <v>48</v>
      </c>
      <c r="N40" s="27">
        <v>247</v>
      </c>
      <c r="O40" s="27">
        <v>191</v>
      </c>
      <c r="P40" s="27">
        <v>157</v>
      </c>
      <c r="Q40" s="22">
        <v>-695</v>
      </c>
      <c r="R40" s="27">
        <v>-426</v>
      </c>
      <c r="S40" s="27">
        <v>-301</v>
      </c>
      <c r="T40" s="27">
        <v>-257</v>
      </c>
      <c r="U40" s="22">
        <v>-659</v>
      </c>
      <c r="V40" s="27">
        <v>-435</v>
      </c>
      <c r="W40" s="27">
        <v>-172</v>
      </c>
      <c r="X40" s="27">
        <v>-257</v>
      </c>
      <c r="Y40" s="22">
        <v>-511646</v>
      </c>
    </row>
    <row r="41" spans="1:25" ht="12" thickBot="1">
      <c r="A41" s="7" t="s">
        <v>202</v>
      </c>
      <c r="B41" s="27">
        <v>5898</v>
      </c>
      <c r="C41" s="27">
        <v>4271</v>
      </c>
      <c r="D41" s="27">
        <v>2190</v>
      </c>
      <c r="E41" s="22">
        <v>4919</v>
      </c>
      <c r="F41" s="27">
        <v>3155</v>
      </c>
      <c r="G41" s="27">
        <v>1573</v>
      </c>
      <c r="H41" s="27">
        <v>1228</v>
      </c>
      <c r="I41" s="22">
        <v>4969</v>
      </c>
      <c r="J41" s="27">
        <v>3401</v>
      </c>
      <c r="K41" s="27">
        <v>2363</v>
      </c>
      <c r="L41" s="27">
        <v>1345</v>
      </c>
      <c r="M41" s="22">
        <v>4469</v>
      </c>
      <c r="N41" s="27">
        <v>4154</v>
      </c>
      <c r="O41" s="27">
        <v>2526</v>
      </c>
      <c r="P41" s="27">
        <v>758</v>
      </c>
      <c r="Q41" s="22">
        <v>2135</v>
      </c>
      <c r="R41" s="27">
        <v>1031</v>
      </c>
      <c r="S41" s="27">
        <v>415</v>
      </c>
      <c r="T41" s="27">
        <v>6</v>
      </c>
      <c r="U41" s="22">
        <v>2201</v>
      </c>
      <c r="V41" s="27">
        <v>1042</v>
      </c>
      <c r="W41" s="27">
        <v>-1066</v>
      </c>
      <c r="X41" s="27">
        <v>-718</v>
      </c>
      <c r="Y41" s="22">
        <v>-3139759</v>
      </c>
    </row>
    <row r="42" spans="1:25" ht="12" thickTop="1">
      <c r="A42" s="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4" ht="11.25">
      <c r="A44" s="20" t="s">
        <v>162</v>
      </c>
    </row>
    <row r="45" ht="11.25">
      <c r="A45" s="20" t="s">
        <v>163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S7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9" width="17.83203125" style="0" customWidth="1"/>
  </cols>
  <sheetData>
    <row r="1" ht="12" thickBot="1"/>
    <row r="2" spans="1:19" ht="12" thickTop="1">
      <c r="A2" s="10" t="s">
        <v>158</v>
      </c>
      <c r="B2" s="14">
        <v>9715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" thickBot="1">
      <c r="A3" s="11" t="s">
        <v>159</v>
      </c>
      <c r="B3" s="1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thickTop="1">
      <c r="A4" s="10" t="s">
        <v>62</v>
      </c>
      <c r="B4" s="15" t="str">
        <f>HYPERLINK("http://www.kabupro.jp/mark/20131105/S1000B9A.htm","四半期報告書")</f>
        <v>四半期報告書</v>
      </c>
      <c r="C4" s="15" t="str">
        <f>HYPERLINK("http://www.kabupro.jp/mark/20130626/S000DQFF.htm","有価証券報告書")</f>
        <v>有価証券報告書</v>
      </c>
      <c r="D4" s="15" t="str">
        <f>HYPERLINK("http://www.kabupro.jp/mark/20131105/S1000B9A.htm","四半期報告書")</f>
        <v>四半期報告書</v>
      </c>
      <c r="E4" s="15" t="str">
        <f>HYPERLINK("http://www.kabupro.jp/mark/20130626/S000DQFF.htm","有価証券報告書")</f>
        <v>有価証券報告書</v>
      </c>
      <c r="F4" s="15" t="str">
        <f>HYPERLINK("http://www.kabupro.jp/mark/20121109/S000C78E.htm","四半期報告書")</f>
        <v>四半期報告書</v>
      </c>
      <c r="G4" s="15" t="str">
        <f>HYPERLINK("http://www.kabupro.jp/mark/20120627/S000B7FG.htm","有価証券報告書")</f>
        <v>有価証券報告書</v>
      </c>
      <c r="H4" s="15" t="str">
        <f>HYPERLINK("http://www.kabupro.jp/mark/20110214/S0007RL2.htm","四半期報告書")</f>
        <v>四半期報告書</v>
      </c>
      <c r="I4" s="15" t="str">
        <f>HYPERLINK("http://www.kabupro.jp/mark/20111114/S0009QFE.htm","四半期報告書")</f>
        <v>四半期報告書</v>
      </c>
      <c r="J4" s="15" t="str">
        <f>HYPERLINK("http://www.kabupro.jp/mark/20100813/S0006MR3.htm","四半期報告書")</f>
        <v>四半期報告書</v>
      </c>
      <c r="K4" s="15" t="str">
        <f>HYPERLINK("http://www.kabupro.jp/mark/20110628/S0008NBO.htm","有価証券報告書")</f>
        <v>有価証券報告書</v>
      </c>
      <c r="L4" s="15" t="str">
        <f>HYPERLINK("http://www.kabupro.jp/mark/20110214/S0007RL2.htm","四半期報告書")</f>
        <v>四半期報告書</v>
      </c>
      <c r="M4" s="15" t="str">
        <f>HYPERLINK("http://www.kabupro.jp/mark/20101112/S000769H.htm","四半期報告書")</f>
        <v>四半期報告書</v>
      </c>
      <c r="N4" s="15" t="str">
        <f>HYPERLINK("http://www.kabupro.jp/mark/20100813/S0006MR3.htm","四半期報告書")</f>
        <v>四半期報告書</v>
      </c>
      <c r="O4" s="15" t="str">
        <f>HYPERLINK("http://www.kabupro.jp/mark/20100624/S0006062.htm","有価証券報告書")</f>
        <v>有価証券報告書</v>
      </c>
      <c r="P4" s="15" t="str">
        <f>HYPERLINK("http://www.kabupro.jp/mark/20100212/S00055HV.htm","四半期報告書")</f>
        <v>四半期報告書</v>
      </c>
      <c r="Q4" s="15" t="str">
        <f>HYPERLINK("http://www.kabupro.jp/mark/20091113/S0004KAN.htm","四半期報告書")</f>
        <v>四半期報告書</v>
      </c>
      <c r="R4" s="15" t="str">
        <f>HYPERLINK("http://www.kabupro.jp/mark/20090814/S0003ZIY.htm","四半期報告書")</f>
        <v>四半期報告書</v>
      </c>
      <c r="S4" s="15" t="str">
        <f>HYPERLINK("http://www.kabupro.jp/mark/20090625/S0003FB4.htm","有価証券報告書")</f>
        <v>有価証券報告書</v>
      </c>
    </row>
    <row r="5" spans="1:19" ht="12" thickBot="1">
      <c r="A5" s="11" t="s">
        <v>63</v>
      </c>
      <c r="B5" s="1" t="s">
        <v>207</v>
      </c>
      <c r="C5" s="1" t="s">
        <v>69</v>
      </c>
      <c r="D5" s="1" t="s">
        <v>207</v>
      </c>
      <c r="E5" s="1" t="s">
        <v>69</v>
      </c>
      <c r="F5" s="1" t="s">
        <v>213</v>
      </c>
      <c r="G5" s="1" t="s">
        <v>73</v>
      </c>
      <c r="H5" s="1" t="s">
        <v>223</v>
      </c>
      <c r="I5" s="1" t="s">
        <v>219</v>
      </c>
      <c r="J5" s="1" t="s">
        <v>227</v>
      </c>
      <c r="K5" s="1" t="s">
        <v>75</v>
      </c>
      <c r="L5" s="1" t="s">
        <v>223</v>
      </c>
      <c r="M5" s="1" t="s">
        <v>225</v>
      </c>
      <c r="N5" s="1" t="s">
        <v>227</v>
      </c>
      <c r="O5" s="1" t="s">
        <v>77</v>
      </c>
      <c r="P5" s="1" t="s">
        <v>229</v>
      </c>
      <c r="Q5" s="1" t="s">
        <v>231</v>
      </c>
      <c r="R5" s="1" t="s">
        <v>233</v>
      </c>
      <c r="S5" s="1" t="s">
        <v>79</v>
      </c>
    </row>
    <row r="6" spans="1:19" ht="12.75" thickBot="1" thickTop="1">
      <c r="A6" s="10" t="s">
        <v>64</v>
      </c>
      <c r="B6" s="18" t="s">
        <v>54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2" thickTop="1">
      <c r="A7" s="12" t="s">
        <v>65</v>
      </c>
      <c r="B7" s="14" t="s">
        <v>4</v>
      </c>
      <c r="C7" s="16" t="s">
        <v>70</v>
      </c>
      <c r="D7" s="14" t="s">
        <v>4</v>
      </c>
      <c r="E7" s="16" t="s">
        <v>70</v>
      </c>
      <c r="F7" s="14" t="s">
        <v>4</v>
      </c>
      <c r="G7" s="16" t="s">
        <v>70</v>
      </c>
      <c r="H7" s="14" t="s">
        <v>4</v>
      </c>
      <c r="I7" s="14" t="s">
        <v>4</v>
      </c>
      <c r="J7" s="14" t="s">
        <v>4</v>
      </c>
      <c r="K7" s="16" t="s">
        <v>70</v>
      </c>
      <c r="L7" s="14" t="s">
        <v>4</v>
      </c>
      <c r="M7" s="14" t="s">
        <v>4</v>
      </c>
      <c r="N7" s="14" t="s">
        <v>4</v>
      </c>
      <c r="O7" s="16" t="s">
        <v>70</v>
      </c>
      <c r="P7" s="14" t="s">
        <v>4</v>
      </c>
      <c r="Q7" s="14" t="s">
        <v>4</v>
      </c>
      <c r="R7" s="14" t="s">
        <v>4</v>
      </c>
      <c r="S7" s="16" t="s">
        <v>70</v>
      </c>
    </row>
    <row r="8" spans="1:19" ht="11.25">
      <c r="A8" s="13" t="s">
        <v>66</v>
      </c>
      <c r="B8" s="1" t="s">
        <v>5</v>
      </c>
      <c r="C8" s="17" t="s">
        <v>164</v>
      </c>
      <c r="D8" s="1" t="s">
        <v>164</v>
      </c>
      <c r="E8" s="17" t="s">
        <v>165</v>
      </c>
      <c r="F8" s="1" t="s">
        <v>165</v>
      </c>
      <c r="G8" s="17" t="s">
        <v>166</v>
      </c>
      <c r="H8" s="1" t="s">
        <v>166</v>
      </c>
      <c r="I8" s="1" t="s">
        <v>166</v>
      </c>
      <c r="J8" s="1" t="s">
        <v>166</v>
      </c>
      <c r="K8" s="17" t="s">
        <v>167</v>
      </c>
      <c r="L8" s="1" t="s">
        <v>167</v>
      </c>
      <c r="M8" s="1" t="s">
        <v>167</v>
      </c>
      <c r="N8" s="1" t="s">
        <v>167</v>
      </c>
      <c r="O8" s="17" t="s">
        <v>168</v>
      </c>
      <c r="P8" s="1" t="s">
        <v>168</v>
      </c>
      <c r="Q8" s="1" t="s">
        <v>168</v>
      </c>
      <c r="R8" s="1" t="s">
        <v>168</v>
      </c>
      <c r="S8" s="17" t="s">
        <v>169</v>
      </c>
    </row>
    <row r="9" spans="1:19" ht="11.25">
      <c r="A9" s="13" t="s">
        <v>67</v>
      </c>
      <c r="B9" s="1" t="s">
        <v>208</v>
      </c>
      <c r="C9" s="17" t="s">
        <v>71</v>
      </c>
      <c r="D9" s="1" t="s">
        <v>214</v>
      </c>
      <c r="E9" s="17" t="s">
        <v>72</v>
      </c>
      <c r="F9" s="1" t="s">
        <v>220</v>
      </c>
      <c r="G9" s="17" t="s">
        <v>74</v>
      </c>
      <c r="H9" s="1" t="s">
        <v>224</v>
      </c>
      <c r="I9" s="1" t="s">
        <v>226</v>
      </c>
      <c r="J9" s="1" t="s">
        <v>228</v>
      </c>
      <c r="K9" s="17" t="s">
        <v>76</v>
      </c>
      <c r="L9" s="1" t="s">
        <v>230</v>
      </c>
      <c r="M9" s="1" t="s">
        <v>232</v>
      </c>
      <c r="N9" s="1" t="s">
        <v>234</v>
      </c>
      <c r="O9" s="17" t="s">
        <v>78</v>
      </c>
      <c r="P9" s="1" t="s">
        <v>236</v>
      </c>
      <c r="Q9" s="1" t="s">
        <v>238</v>
      </c>
      <c r="R9" s="1" t="s">
        <v>240</v>
      </c>
      <c r="S9" s="17" t="s">
        <v>80</v>
      </c>
    </row>
    <row r="10" spans="1:19" ht="12" thickBot="1">
      <c r="A10" s="13" t="s">
        <v>68</v>
      </c>
      <c r="B10" s="1" t="s">
        <v>82</v>
      </c>
      <c r="C10" s="17" t="s">
        <v>82</v>
      </c>
      <c r="D10" s="1" t="s">
        <v>82</v>
      </c>
      <c r="E10" s="17" t="s">
        <v>82</v>
      </c>
      <c r="F10" s="1" t="s">
        <v>82</v>
      </c>
      <c r="G10" s="17" t="s">
        <v>82</v>
      </c>
      <c r="H10" s="1" t="s">
        <v>82</v>
      </c>
      <c r="I10" s="1" t="s">
        <v>82</v>
      </c>
      <c r="J10" s="1" t="s">
        <v>82</v>
      </c>
      <c r="K10" s="17" t="s">
        <v>82</v>
      </c>
      <c r="L10" s="1" t="s">
        <v>82</v>
      </c>
      <c r="M10" s="1" t="s">
        <v>82</v>
      </c>
      <c r="N10" s="1" t="s">
        <v>82</v>
      </c>
      <c r="O10" s="17" t="s">
        <v>82</v>
      </c>
      <c r="P10" s="1" t="s">
        <v>82</v>
      </c>
      <c r="Q10" s="1" t="s">
        <v>82</v>
      </c>
      <c r="R10" s="1" t="s">
        <v>82</v>
      </c>
      <c r="S10" s="17" t="s">
        <v>83</v>
      </c>
    </row>
    <row r="11" spans="1:19" ht="12" thickTop="1">
      <c r="A11" s="29" t="s">
        <v>198</v>
      </c>
      <c r="B11" s="26">
        <v>5318</v>
      </c>
      <c r="C11" s="21">
        <v>8549</v>
      </c>
      <c r="D11" s="26">
        <v>3235</v>
      </c>
      <c r="E11" s="21">
        <v>8905</v>
      </c>
      <c r="F11" s="26">
        <v>4034</v>
      </c>
      <c r="G11" s="21">
        <v>5683</v>
      </c>
      <c r="H11" s="26">
        <v>5568</v>
      </c>
      <c r="I11" s="26">
        <v>3412</v>
      </c>
      <c r="J11" s="26">
        <v>1130</v>
      </c>
      <c r="K11" s="21">
        <v>1778</v>
      </c>
      <c r="L11" s="26">
        <v>1455</v>
      </c>
      <c r="M11" s="26">
        <v>210</v>
      </c>
      <c r="N11" s="26">
        <v>-237</v>
      </c>
      <c r="O11" s="21">
        <v>-2950</v>
      </c>
      <c r="P11" s="26">
        <v>-4172</v>
      </c>
      <c r="Q11" s="26">
        <v>-662</v>
      </c>
      <c r="R11" s="26">
        <v>-508</v>
      </c>
      <c r="S11" s="21">
        <v>2244472</v>
      </c>
    </row>
    <row r="12" spans="1:19" ht="11.25">
      <c r="A12" s="6" t="s">
        <v>6</v>
      </c>
      <c r="B12" s="27">
        <v>676</v>
      </c>
      <c r="C12" s="22">
        <v>1374</v>
      </c>
      <c r="D12" s="27">
        <v>669</v>
      </c>
      <c r="E12" s="22">
        <v>1543</v>
      </c>
      <c r="F12" s="27">
        <v>738</v>
      </c>
      <c r="G12" s="22">
        <v>1943</v>
      </c>
      <c r="H12" s="27">
        <v>1450</v>
      </c>
      <c r="I12" s="27">
        <v>1003</v>
      </c>
      <c r="J12" s="27">
        <v>479</v>
      </c>
      <c r="K12" s="22">
        <v>2698</v>
      </c>
      <c r="L12" s="27">
        <v>1993</v>
      </c>
      <c r="M12" s="27">
        <v>1332</v>
      </c>
      <c r="N12" s="27">
        <v>656</v>
      </c>
      <c r="O12" s="22">
        <v>3031</v>
      </c>
      <c r="P12" s="27">
        <v>2161</v>
      </c>
      <c r="Q12" s="27">
        <v>1372</v>
      </c>
      <c r="R12" s="27">
        <v>661</v>
      </c>
      <c r="S12" s="22">
        <v>2550615</v>
      </c>
    </row>
    <row r="13" spans="1:19" ht="11.25">
      <c r="A13" s="6" t="s">
        <v>193</v>
      </c>
      <c r="B13" s="27">
        <v>100</v>
      </c>
      <c r="C13" s="22">
        <v>141</v>
      </c>
      <c r="D13" s="27">
        <v>42</v>
      </c>
      <c r="E13" s="22">
        <v>183</v>
      </c>
      <c r="F13" s="27">
        <v>54</v>
      </c>
      <c r="G13" s="22">
        <v>2171</v>
      </c>
      <c r="H13" s="27">
        <v>395</v>
      </c>
      <c r="I13" s="27">
        <v>331</v>
      </c>
      <c r="J13" s="27">
        <v>81</v>
      </c>
      <c r="K13" s="22">
        <v>2247</v>
      </c>
      <c r="L13" s="27">
        <v>563</v>
      </c>
      <c r="M13" s="27">
        <v>505</v>
      </c>
      <c r="N13" s="27">
        <v>341</v>
      </c>
      <c r="O13" s="22">
        <v>2583</v>
      </c>
      <c r="P13" s="27">
        <v>1698</v>
      </c>
      <c r="Q13" s="27">
        <v>289</v>
      </c>
      <c r="R13" s="27">
        <v>12</v>
      </c>
      <c r="S13" s="22">
        <v>1393108</v>
      </c>
    </row>
    <row r="14" spans="1:19" ht="11.25">
      <c r="A14" s="6" t="s">
        <v>7</v>
      </c>
      <c r="B14" s="27">
        <v>30</v>
      </c>
      <c r="C14" s="22">
        <v>85</v>
      </c>
      <c r="D14" s="27">
        <v>46</v>
      </c>
      <c r="E14" s="22">
        <v>164</v>
      </c>
      <c r="F14" s="27">
        <v>123</v>
      </c>
      <c r="G14" s="22">
        <v>526</v>
      </c>
      <c r="H14" s="27">
        <v>392</v>
      </c>
      <c r="I14" s="27">
        <v>260</v>
      </c>
      <c r="J14" s="27">
        <v>130</v>
      </c>
      <c r="K14" s="22">
        <v>534</v>
      </c>
      <c r="L14" s="27">
        <v>338</v>
      </c>
      <c r="M14" s="27">
        <v>223</v>
      </c>
      <c r="N14" s="27">
        <v>111</v>
      </c>
      <c r="O14" s="22">
        <v>565</v>
      </c>
      <c r="P14" s="27">
        <v>436</v>
      </c>
      <c r="Q14" s="27">
        <v>282</v>
      </c>
      <c r="R14" s="27">
        <v>135</v>
      </c>
      <c r="S14" s="22">
        <v>562634</v>
      </c>
    </row>
    <row r="15" spans="1:19" ht="11.25">
      <c r="A15" s="6" t="s">
        <v>8</v>
      </c>
      <c r="B15" s="27">
        <v>257</v>
      </c>
      <c r="C15" s="22">
        <v>521</v>
      </c>
      <c r="D15" s="27">
        <v>256</v>
      </c>
      <c r="E15" s="22">
        <v>525</v>
      </c>
      <c r="F15" s="27">
        <v>258</v>
      </c>
      <c r="G15" s="22">
        <v>1058</v>
      </c>
      <c r="H15" s="27">
        <v>778</v>
      </c>
      <c r="I15" s="27">
        <v>537</v>
      </c>
      <c r="J15" s="27">
        <v>294</v>
      </c>
      <c r="K15" s="22">
        <v>1494</v>
      </c>
      <c r="L15" s="27">
        <v>1156</v>
      </c>
      <c r="M15" s="27">
        <v>764</v>
      </c>
      <c r="N15" s="27">
        <v>376</v>
      </c>
      <c r="O15" s="22">
        <v>1126</v>
      </c>
      <c r="P15" s="27">
        <v>1009</v>
      </c>
      <c r="Q15" s="27">
        <v>654</v>
      </c>
      <c r="R15" s="27">
        <v>446</v>
      </c>
      <c r="S15" s="22">
        <v>1008263</v>
      </c>
    </row>
    <row r="16" spans="1:19" ht="11.25">
      <c r="A16" s="6" t="s">
        <v>9</v>
      </c>
      <c r="B16" s="27">
        <v>-40</v>
      </c>
      <c r="C16" s="22">
        <v>-174</v>
      </c>
      <c r="D16" s="27">
        <v>-71</v>
      </c>
      <c r="E16" s="22">
        <v>-31</v>
      </c>
      <c r="F16" s="27">
        <v>-18</v>
      </c>
      <c r="G16" s="22">
        <v>-34</v>
      </c>
      <c r="H16" s="27">
        <v>-43</v>
      </c>
      <c r="I16" s="27">
        <v>-90</v>
      </c>
      <c r="J16" s="27">
        <v>-107</v>
      </c>
      <c r="K16" s="22">
        <v>84</v>
      </c>
      <c r="L16" s="27">
        <v>40</v>
      </c>
      <c r="M16" s="27">
        <v>55</v>
      </c>
      <c r="N16" s="27">
        <v>58</v>
      </c>
      <c r="O16" s="22">
        <v>4</v>
      </c>
      <c r="P16" s="27">
        <v>719</v>
      </c>
      <c r="Q16" s="27">
        <v>86</v>
      </c>
      <c r="R16" s="27">
        <v>-151</v>
      </c>
      <c r="S16" s="22">
        <v>-143951</v>
      </c>
    </row>
    <row r="17" spans="1:19" ht="11.25">
      <c r="A17" s="6" t="s">
        <v>10</v>
      </c>
      <c r="B17" s="27">
        <v>337</v>
      </c>
      <c r="C17" s="22">
        <v>-156</v>
      </c>
      <c r="D17" s="27">
        <v>-104</v>
      </c>
      <c r="E17" s="22">
        <v>124</v>
      </c>
      <c r="F17" s="27">
        <v>-41</v>
      </c>
      <c r="G17" s="22">
        <v>354</v>
      </c>
      <c r="H17" s="27">
        <v>-1236</v>
      </c>
      <c r="I17" s="27">
        <v>143</v>
      </c>
      <c r="J17" s="27">
        <v>1341</v>
      </c>
      <c r="K17" s="22">
        <v>-421</v>
      </c>
      <c r="L17" s="27">
        <v>-1641</v>
      </c>
      <c r="M17" s="27">
        <v>-255</v>
      </c>
      <c r="N17" s="27">
        <v>1133</v>
      </c>
      <c r="O17" s="22">
        <v>-17</v>
      </c>
      <c r="P17" s="27">
        <v>-1424</v>
      </c>
      <c r="Q17" s="27">
        <v>291</v>
      </c>
      <c r="R17" s="27">
        <v>1596</v>
      </c>
      <c r="S17" s="22">
        <v>315963</v>
      </c>
    </row>
    <row r="18" spans="1:19" ht="11.25">
      <c r="A18" s="6" t="s">
        <v>11</v>
      </c>
      <c r="B18" s="27">
        <v>7</v>
      </c>
      <c r="C18" s="22">
        <v>967</v>
      </c>
      <c r="D18" s="27">
        <v>437</v>
      </c>
      <c r="E18" s="22">
        <v>581</v>
      </c>
      <c r="F18" s="27">
        <v>291</v>
      </c>
      <c r="G18" s="22">
        <v>344</v>
      </c>
      <c r="H18" s="27">
        <v>249</v>
      </c>
      <c r="I18" s="27">
        <v>166</v>
      </c>
      <c r="J18" s="27">
        <v>81</v>
      </c>
      <c r="K18" s="22">
        <v>253</v>
      </c>
      <c r="L18" s="27">
        <v>230</v>
      </c>
      <c r="M18" s="27">
        <v>140</v>
      </c>
      <c r="N18" s="27">
        <v>82</v>
      </c>
      <c r="O18" s="22">
        <v>-152</v>
      </c>
      <c r="P18" s="27">
        <v>-106</v>
      </c>
      <c r="Q18" s="27">
        <v>32</v>
      </c>
      <c r="R18" s="27">
        <v>77</v>
      </c>
      <c r="S18" s="22">
        <v>-546110</v>
      </c>
    </row>
    <row r="19" spans="1:19" ht="11.25">
      <c r="A19" s="6" t="s">
        <v>12</v>
      </c>
      <c r="B19" s="27">
        <v>-55</v>
      </c>
      <c r="C19" s="22">
        <v>-108</v>
      </c>
      <c r="D19" s="27">
        <v>-64</v>
      </c>
      <c r="E19" s="22">
        <v>-78</v>
      </c>
      <c r="F19" s="27">
        <v>-43</v>
      </c>
      <c r="G19" s="22">
        <v>-67</v>
      </c>
      <c r="H19" s="27">
        <v>-54</v>
      </c>
      <c r="I19" s="27">
        <v>-36</v>
      </c>
      <c r="J19" s="27">
        <v>-16</v>
      </c>
      <c r="K19" s="22">
        <v>-84</v>
      </c>
      <c r="L19" s="27">
        <v>-71</v>
      </c>
      <c r="M19" s="27">
        <v>-59</v>
      </c>
      <c r="N19" s="27">
        <v>-34</v>
      </c>
      <c r="O19" s="22">
        <v>-124</v>
      </c>
      <c r="P19" s="27">
        <v>-127</v>
      </c>
      <c r="Q19" s="27">
        <v>-94</v>
      </c>
      <c r="R19" s="27">
        <v>-41</v>
      </c>
      <c r="S19" s="22">
        <v>-188900</v>
      </c>
    </row>
    <row r="20" spans="1:19" ht="11.25">
      <c r="A20" s="6" t="s">
        <v>185</v>
      </c>
      <c r="B20" s="27">
        <v>60</v>
      </c>
      <c r="C20" s="22">
        <v>226</v>
      </c>
      <c r="D20" s="27">
        <v>133</v>
      </c>
      <c r="E20" s="22">
        <v>392</v>
      </c>
      <c r="F20" s="27">
        <v>219</v>
      </c>
      <c r="G20" s="22">
        <v>554</v>
      </c>
      <c r="H20" s="27">
        <v>434</v>
      </c>
      <c r="I20" s="27">
        <v>292</v>
      </c>
      <c r="J20" s="27">
        <v>145</v>
      </c>
      <c r="K20" s="22">
        <v>507</v>
      </c>
      <c r="L20" s="27">
        <v>376</v>
      </c>
      <c r="M20" s="27">
        <v>246</v>
      </c>
      <c r="N20" s="27">
        <v>124</v>
      </c>
      <c r="O20" s="22">
        <v>492</v>
      </c>
      <c r="P20" s="27">
        <v>307</v>
      </c>
      <c r="Q20" s="27">
        <v>192</v>
      </c>
      <c r="R20" s="27">
        <v>82</v>
      </c>
      <c r="S20" s="22">
        <v>281207</v>
      </c>
    </row>
    <row r="21" spans="1:19" ht="11.25">
      <c r="A21" s="6" t="s">
        <v>13</v>
      </c>
      <c r="B21" s="27">
        <v>-124</v>
      </c>
      <c r="C21" s="22">
        <v>-368</v>
      </c>
      <c r="D21" s="27">
        <v>272</v>
      </c>
      <c r="E21" s="22">
        <v>241</v>
      </c>
      <c r="F21" s="27">
        <v>272</v>
      </c>
      <c r="G21" s="22">
        <v>132</v>
      </c>
      <c r="H21" s="27">
        <v>143</v>
      </c>
      <c r="I21" s="27">
        <v>60</v>
      </c>
      <c r="J21" s="27">
        <v>32</v>
      </c>
      <c r="K21" s="22">
        <v>196</v>
      </c>
      <c r="L21" s="27">
        <v>151</v>
      </c>
      <c r="M21" s="27">
        <v>149</v>
      </c>
      <c r="N21" s="27">
        <v>91</v>
      </c>
      <c r="O21" s="22">
        <v>-8</v>
      </c>
      <c r="P21" s="27">
        <v>-48</v>
      </c>
      <c r="Q21" s="27">
        <v>-29</v>
      </c>
      <c r="R21" s="27">
        <v>-57</v>
      </c>
      <c r="S21" s="22">
        <v>-33304</v>
      </c>
    </row>
    <row r="22" spans="1:19" ht="11.25">
      <c r="A22" s="6" t="s">
        <v>14</v>
      </c>
      <c r="B22" s="27">
        <v>-313</v>
      </c>
      <c r="C22" s="22">
        <v>-539</v>
      </c>
      <c r="D22" s="27">
        <v>24</v>
      </c>
      <c r="E22" s="22">
        <v>-323</v>
      </c>
      <c r="F22" s="27">
        <v>-148</v>
      </c>
      <c r="G22" s="22">
        <v>-75</v>
      </c>
      <c r="H22" s="27">
        <v>-76</v>
      </c>
      <c r="I22" s="27">
        <v>-74</v>
      </c>
      <c r="J22" s="27">
        <v>-24</v>
      </c>
      <c r="K22" s="22">
        <v>73</v>
      </c>
      <c r="L22" s="27">
        <v>103</v>
      </c>
      <c r="M22" s="27">
        <v>76</v>
      </c>
      <c r="N22" s="27">
        <v>30</v>
      </c>
      <c r="O22" s="22">
        <v>499</v>
      </c>
      <c r="P22" s="27">
        <v>449</v>
      </c>
      <c r="Q22" s="27">
        <v>172</v>
      </c>
      <c r="R22" s="27">
        <v>78</v>
      </c>
      <c r="S22" s="22">
        <v>658334</v>
      </c>
    </row>
    <row r="23" spans="1:19" ht="11.25">
      <c r="A23" s="6" t="s">
        <v>15</v>
      </c>
      <c r="B23" s="27">
        <v>13</v>
      </c>
      <c r="C23" s="22">
        <v>54</v>
      </c>
      <c r="D23" s="27">
        <v>11</v>
      </c>
      <c r="E23" s="22">
        <v>70</v>
      </c>
      <c r="F23" s="27">
        <v>8</v>
      </c>
      <c r="G23" s="22">
        <v>86</v>
      </c>
      <c r="H23" s="27">
        <v>14</v>
      </c>
      <c r="I23" s="27">
        <v>6</v>
      </c>
      <c r="J23" s="27">
        <v>0</v>
      </c>
      <c r="K23" s="22">
        <v>179</v>
      </c>
      <c r="L23" s="27">
        <v>158</v>
      </c>
      <c r="M23" s="27">
        <v>152</v>
      </c>
      <c r="N23" s="27">
        <v>11</v>
      </c>
      <c r="O23" s="22">
        <v>218</v>
      </c>
      <c r="P23" s="27">
        <v>134</v>
      </c>
      <c r="Q23" s="27">
        <v>96</v>
      </c>
      <c r="R23" s="27">
        <v>15</v>
      </c>
      <c r="S23" s="22">
        <v>523424</v>
      </c>
    </row>
    <row r="24" spans="1:19" ht="11.25">
      <c r="A24" s="6" t="s">
        <v>16</v>
      </c>
      <c r="B24" s="27">
        <v>-124</v>
      </c>
      <c r="C24" s="22">
        <v>-196</v>
      </c>
      <c r="D24" s="27">
        <v>-2</v>
      </c>
      <c r="E24" s="22">
        <v>-139</v>
      </c>
      <c r="F24" s="27">
        <v>-35</v>
      </c>
      <c r="G24" s="22">
        <v>-1700</v>
      </c>
      <c r="H24" s="27">
        <v>-1700</v>
      </c>
      <c r="I24" s="27">
        <v>-1338</v>
      </c>
      <c r="J24" s="27">
        <v>-10</v>
      </c>
      <c r="K24" s="22">
        <v>-156</v>
      </c>
      <c r="L24" s="27">
        <v>-155</v>
      </c>
      <c r="M24" s="27">
        <v>-68</v>
      </c>
      <c r="N24" s="27">
        <v>-10</v>
      </c>
      <c r="O24" s="22">
        <v>40</v>
      </c>
      <c r="P24" s="27">
        <v>-10</v>
      </c>
      <c r="Q24" s="27"/>
      <c r="R24" s="27"/>
      <c r="S24" s="22">
        <v>-259804</v>
      </c>
    </row>
    <row r="25" spans="1:19" ht="11.25">
      <c r="A25" s="6" t="s">
        <v>194</v>
      </c>
      <c r="B25" s="27">
        <v>43</v>
      </c>
      <c r="C25" s="22">
        <v>757</v>
      </c>
      <c r="D25" s="27">
        <v>179</v>
      </c>
      <c r="E25" s="22">
        <v>90</v>
      </c>
      <c r="F25" s="27">
        <v>65</v>
      </c>
      <c r="G25" s="22">
        <v>123</v>
      </c>
      <c r="H25" s="27"/>
      <c r="I25" s="27"/>
      <c r="J25" s="27"/>
      <c r="K25" s="22">
        <v>888</v>
      </c>
      <c r="L25" s="27"/>
      <c r="M25" s="27"/>
      <c r="N25" s="27"/>
      <c r="O25" s="22"/>
      <c r="P25" s="27"/>
      <c r="Q25" s="27"/>
      <c r="R25" s="27"/>
      <c r="S25" s="22"/>
    </row>
    <row r="26" spans="1:19" ht="11.25">
      <c r="A26" s="6" t="s">
        <v>17</v>
      </c>
      <c r="B26" s="27">
        <v>-33</v>
      </c>
      <c r="C26" s="22">
        <v>-895</v>
      </c>
      <c r="D26" s="27">
        <v>-1078</v>
      </c>
      <c r="E26" s="22">
        <v>14</v>
      </c>
      <c r="F26" s="27"/>
      <c r="G26" s="22">
        <v>-77</v>
      </c>
      <c r="H26" s="27">
        <v>-71</v>
      </c>
      <c r="I26" s="27">
        <v>-88</v>
      </c>
      <c r="J26" s="27">
        <v>-5</v>
      </c>
      <c r="K26" s="22">
        <v>-407</v>
      </c>
      <c r="L26" s="27">
        <v>-429</v>
      </c>
      <c r="M26" s="27">
        <v>-154</v>
      </c>
      <c r="N26" s="27">
        <v>-172</v>
      </c>
      <c r="O26" s="22">
        <v>22</v>
      </c>
      <c r="P26" s="27">
        <v>-1</v>
      </c>
      <c r="Q26" s="27">
        <v>-6</v>
      </c>
      <c r="R26" s="27"/>
      <c r="S26" s="22">
        <v>-457870</v>
      </c>
    </row>
    <row r="27" spans="1:19" ht="11.25">
      <c r="A27" s="6" t="s">
        <v>195</v>
      </c>
      <c r="B27" s="27"/>
      <c r="C27" s="22"/>
      <c r="D27" s="27">
        <v>30</v>
      </c>
      <c r="E27" s="22"/>
      <c r="F27" s="27"/>
      <c r="G27" s="22">
        <v>219</v>
      </c>
      <c r="H27" s="27">
        <v>22</v>
      </c>
      <c r="I27" s="27">
        <v>93</v>
      </c>
      <c r="J27" s="27">
        <v>31</v>
      </c>
      <c r="K27" s="22">
        <v>355</v>
      </c>
      <c r="L27" s="27">
        <v>3</v>
      </c>
      <c r="M27" s="27"/>
      <c r="N27" s="27"/>
      <c r="O27" s="22">
        <v>525</v>
      </c>
      <c r="P27" s="27">
        <v>340</v>
      </c>
      <c r="Q27" s="27">
        <v>301</v>
      </c>
      <c r="R27" s="27">
        <v>106</v>
      </c>
      <c r="S27" s="22">
        <v>506235</v>
      </c>
    </row>
    <row r="28" spans="1:19" ht="11.25">
      <c r="A28" s="6" t="s">
        <v>18</v>
      </c>
      <c r="B28" s="27">
        <v>228</v>
      </c>
      <c r="C28" s="22">
        <v>-713</v>
      </c>
      <c r="D28" s="27">
        <v>633</v>
      </c>
      <c r="E28" s="22">
        <v>-1607</v>
      </c>
      <c r="F28" s="27">
        <v>-1826</v>
      </c>
      <c r="G28" s="22">
        <v>1173</v>
      </c>
      <c r="H28" s="27">
        <v>1608</v>
      </c>
      <c r="I28" s="27">
        <v>2835</v>
      </c>
      <c r="J28" s="27">
        <v>2897</v>
      </c>
      <c r="K28" s="22">
        <v>-646</v>
      </c>
      <c r="L28" s="27">
        <v>1194</v>
      </c>
      <c r="M28" s="27">
        <v>2572</v>
      </c>
      <c r="N28" s="27">
        <v>3014</v>
      </c>
      <c r="O28" s="22">
        <v>1265</v>
      </c>
      <c r="P28" s="27">
        <v>2011</v>
      </c>
      <c r="Q28" s="27">
        <v>2082</v>
      </c>
      <c r="R28" s="27">
        <v>2609</v>
      </c>
      <c r="S28" s="22">
        <v>-3167080</v>
      </c>
    </row>
    <row r="29" spans="1:19" ht="11.25">
      <c r="A29" s="6" t="s">
        <v>19</v>
      </c>
      <c r="B29" s="27">
        <v>-269</v>
      </c>
      <c r="C29" s="22">
        <v>62</v>
      </c>
      <c r="D29" s="27">
        <v>-39</v>
      </c>
      <c r="E29" s="22">
        <v>85</v>
      </c>
      <c r="F29" s="27">
        <v>81</v>
      </c>
      <c r="G29" s="22">
        <v>74</v>
      </c>
      <c r="H29" s="27">
        <v>-41</v>
      </c>
      <c r="I29" s="27">
        <v>47</v>
      </c>
      <c r="J29" s="27">
        <v>73</v>
      </c>
      <c r="K29" s="22">
        <v>251</v>
      </c>
      <c r="L29" s="27">
        <v>-220</v>
      </c>
      <c r="M29" s="27">
        <v>272</v>
      </c>
      <c r="N29" s="27">
        <v>332</v>
      </c>
      <c r="O29" s="22">
        <v>331</v>
      </c>
      <c r="P29" s="27">
        <v>-33</v>
      </c>
      <c r="Q29" s="27">
        <v>-490</v>
      </c>
      <c r="R29" s="27">
        <v>17</v>
      </c>
      <c r="S29" s="22">
        <v>169090</v>
      </c>
    </row>
    <row r="30" spans="1:19" ht="11.25">
      <c r="A30" s="6" t="s">
        <v>20</v>
      </c>
      <c r="B30" s="27">
        <v>272</v>
      </c>
      <c r="C30" s="22">
        <v>320</v>
      </c>
      <c r="D30" s="27">
        <v>-477</v>
      </c>
      <c r="E30" s="22">
        <v>725</v>
      </c>
      <c r="F30" s="27">
        <v>254</v>
      </c>
      <c r="G30" s="22">
        <v>88</v>
      </c>
      <c r="H30" s="27">
        <v>17</v>
      </c>
      <c r="I30" s="27">
        <v>-560</v>
      </c>
      <c r="J30" s="27">
        <v>-566</v>
      </c>
      <c r="K30" s="22">
        <v>-637</v>
      </c>
      <c r="L30" s="27">
        <v>-338</v>
      </c>
      <c r="M30" s="27">
        <v>-1320</v>
      </c>
      <c r="N30" s="27">
        <v>-1047</v>
      </c>
      <c r="O30" s="22">
        <v>-1698</v>
      </c>
      <c r="P30" s="27">
        <v>-1881</v>
      </c>
      <c r="Q30" s="27">
        <v>-1536</v>
      </c>
      <c r="R30" s="27">
        <v>-1687</v>
      </c>
      <c r="S30" s="22">
        <v>1300183</v>
      </c>
    </row>
    <row r="31" spans="1:19" ht="11.25">
      <c r="A31" s="6" t="s">
        <v>94</v>
      </c>
      <c r="B31" s="27">
        <v>-2255</v>
      </c>
      <c r="C31" s="22">
        <v>-126</v>
      </c>
      <c r="D31" s="27">
        <v>-938</v>
      </c>
      <c r="E31" s="22">
        <v>2872</v>
      </c>
      <c r="F31" s="27">
        <v>565</v>
      </c>
      <c r="G31" s="22">
        <v>-253</v>
      </c>
      <c r="H31" s="27">
        <v>1493</v>
      </c>
      <c r="I31" s="27">
        <v>-105</v>
      </c>
      <c r="J31" s="27">
        <v>240</v>
      </c>
      <c r="K31" s="22">
        <v>406</v>
      </c>
      <c r="L31" s="27">
        <v>1429</v>
      </c>
      <c r="M31" s="27">
        <v>117</v>
      </c>
      <c r="N31" s="27">
        <v>442</v>
      </c>
      <c r="O31" s="22">
        <v>1242</v>
      </c>
      <c r="P31" s="27">
        <v>-196</v>
      </c>
      <c r="Q31" s="27">
        <v>235</v>
      </c>
      <c r="R31" s="27">
        <v>-1157</v>
      </c>
      <c r="S31" s="22">
        <v>1384305</v>
      </c>
    </row>
    <row r="32" spans="1:19" ht="11.25">
      <c r="A32" s="6" t="s">
        <v>21</v>
      </c>
      <c r="B32" s="27">
        <v>4129</v>
      </c>
      <c r="C32" s="22">
        <v>9789</v>
      </c>
      <c r="D32" s="27">
        <v>3195</v>
      </c>
      <c r="E32" s="22">
        <v>14269</v>
      </c>
      <c r="F32" s="27">
        <v>4855</v>
      </c>
      <c r="G32" s="22">
        <v>12299</v>
      </c>
      <c r="H32" s="27">
        <v>9327</v>
      </c>
      <c r="I32" s="27">
        <v>6877</v>
      </c>
      <c r="J32" s="27">
        <v>6228</v>
      </c>
      <c r="K32" s="22">
        <v>8264</v>
      </c>
      <c r="L32" s="27">
        <v>6450</v>
      </c>
      <c r="M32" s="27">
        <v>5074</v>
      </c>
      <c r="N32" s="27">
        <v>5309</v>
      </c>
      <c r="O32" s="22">
        <v>8049</v>
      </c>
      <c r="P32" s="27">
        <v>3488</v>
      </c>
      <c r="Q32" s="27">
        <v>4058</v>
      </c>
      <c r="R32" s="27">
        <v>2408</v>
      </c>
      <c r="S32" s="22">
        <v>6262334</v>
      </c>
    </row>
    <row r="33" spans="1:19" ht="11.25">
      <c r="A33" s="6" t="s">
        <v>22</v>
      </c>
      <c r="B33" s="27">
        <v>97</v>
      </c>
      <c r="C33" s="22">
        <v>157</v>
      </c>
      <c r="D33" s="27">
        <v>97</v>
      </c>
      <c r="E33" s="22">
        <v>117</v>
      </c>
      <c r="F33" s="27">
        <v>79</v>
      </c>
      <c r="G33" s="22">
        <v>104</v>
      </c>
      <c r="H33" s="27">
        <v>88</v>
      </c>
      <c r="I33" s="27">
        <v>72</v>
      </c>
      <c r="J33" s="27">
        <v>49</v>
      </c>
      <c r="K33" s="22">
        <v>279</v>
      </c>
      <c r="L33" s="27">
        <v>72</v>
      </c>
      <c r="M33" s="27">
        <v>60</v>
      </c>
      <c r="N33" s="27">
        <v>35</v>
      </c>
      <c r="O33" s="22">
        <v>169</v>
      </c>
      <c r="P33" s="27">
        <v>150</v>
      </c>
      <c r="Q33" s="27">
        <v>125</v>
      </c>
      <c r="R33" s="27">
        <v>75</v>
      </c>
      <c r="S33" s="22">
        <v>179369</v>
      </c>
    </row>
    <row r="34" spans="1:19" ht="11.25">
      <c r="A34" s="6" t="s">
        <v>23</v>
      </c>
      <c r="B34" s="27">
        <v>-68</v>
      </c>
      <c r="C34" s="22">
        <v>-242</v>
      </c>
      <c r="D34" s="27">
        <v>-141</v>
      </c>
      <c r="E34" s="22">
        <v>-393</v>
      </c>
      <c r="F34" s="27">
        <v>-219</v>
      </c>
      <c r="G34" s="22">
        <v>-553</v>
      </c>
      <c r="H34" s="27">
        <v>-428</v>
      </c>
      <c r="I34" s="27">
        <v>-288</v>
      </c>
      <c r="J34" s="27">
        <v>-143</v>
      </c>
      <c r="K34" s="22">
        <v>-511</v>
      </c>
      <c r="L34" s="27">
        <v>-380</v>
      </c>
      <c r="M34" s="27">
        <v>-251</v>
      </c>
      <c r="N34" s="27">
        <v>-127</v>
      </c>
      <c r="O34" s="22">
        <v>-488</v>
      </c>
      <c r="P34" s="27">
        <v>-304</v>
      </c>
      <c r="Q34" s="27">
        <v>-173</v>
      </c>
      <c r="R34" s="27">
        <v>-77</v>
      </c>
      <c r="S34" s="22">
        <v>-291635</v>
      </c>
    </row>
    <row r="35" spans="1:19" ht="11.25">
      <c r="A35" s="6" t="s">
        <v>24</v>
      </c>
      <c r="B35" s="27">
        <v>1150</v>
      </c>
      <c r="C35" s="22"/>
      <c r="D35" s="27"/>
      <c r="E35" s="22"/>
      <c r="F35" s="27"/>
      <c r="G35" s="22"/>
      <c r="H35" s="27"/>
      <c r="I35" s="27"/>
      <c r="J35" s="27"/>
      <c r="K35" s="22"/>
      <c r="L35" s="27"/>
      <c r="M35" s="27"/>
      <c r="N35" s="27"/>
      <c r="O35" s="22"/>
      <c r="P35" s="27"/>
      <c r="Q35" s="27"/>
      <c r="R35" s="27"/>
      <c r="S35" s="22"/>
    </row>
    <row r="36" spans="1:19" ht="11.25">
      <c r="A36" s="6" t="s">
        <v>25</v>
      </c>
      <c r="B36" s="27">
        <v>-350</v>
      </c>
      <c r="C36" s="22"/>
      <c r="D36" s="27"/>
      <c r="E36" s="22"/>
      <c r="F36" s="27"/>
      <c r="G36" s="22"/>
      <c r="H36" s="27"/>
      <c r="I36" s="27"/>
      <c r="J36" s="27"/>
      <c r="K36" s="22"/>
      <c r="L36" s="27"/>
      <c r="M36" s="27"/>
      <c r="N36" s="27"/>
      <c r="O36" s="22"/>
      <c r="P36" s="27"/>
      <c r="Q36" s="27"/>
      <c r="R36" s="27"/>
      <c r="S36" s="22"/>
    </row>
    <row r="37" spans="1:19" ht="11.25">
      <c r="A37" s="6" t="s">
        <v>26</v>
      </c>
      <c r="B37" s="27">
        <v>-1193</v>
      </c>
      <c r="C37" s="22">
        <v>-966</v>
      </c>
      <c r="D37" s="27">
        <v>-610</v>
      </c>
      <c r="E37" s="22">
        <v>-600</v>
      </c>
      <c r="F37" s="27">
        <v>-382</v>
      </c>
      <c r="G37" s="22">
        <v>-417</v>
      </c>
      <c r="H37" s="27">
        <v>-381</v>
      </c>
      <c r="I37" s="27">
        <v>-297</v>
      </c>
      <c r="J37" s="27">
        <v>-287</v>
      </c>
      <c r="K37" s="22">
        <v>-366</v>
      </c>
      <c r="L37" s="27">
        <v>-365</v>
      </c>
      <c r="M37" s="27">
        <v>-217</v>
      </c>
      <c r="N37" s="27">
        <v>-206</v>
      </c>
      <c r="O37" s="22">
        <v>-3166</v>
      </c>
      <c r="P37" s="27">
        <v>-3242</v>
      </c>
      <c r="Q37" s="27">
        <v>-2476</v>
      </c>
      <c r="R37" s="27">
        <v>-2424</v>
      </c>
      <c r="S37" s="22">
        <v>-5389280</v>
      </c>
    </row>
    <row r="38" spans="1:19" ht="12" thickBot="1">
      <c r="A38" s="5" t="s">
        <v>27</v>
      </c>
      <c r="B38" s="28">
        <v>3765</v>
      </c>
      <c r="C38" s="23">
        <v>8737</v>
      </c>
      <c r="D38" s="28">
        <v>2541</v>
      </c>
      <c r="E38" s="23">
        <v>13282</v>
      </c>
      <c r="F38" s="28">
        <v>4222</v>
      </c>
      <c r="G38" s="23">
        <v>8875</v>
      </c>
      <c r="H38" s="28">
        <v>6049</v>
      </c>
      <c r="I38" s="28">
        <v>6284</v>
      </c>
      <c r="J38" s="28">
        <v>5846</v>
      </c>
      <c r="K38" s="23">
        <v>8225</v>
      </c>
      <c r="L38" s="28">
        <v>6335</v>
      </c>
      <c r="M38" s="28">
        <v>5198</v>
      </c>
      <c r="N38" s="28">
        <v>5011</v>
      </c>
      <c r="O38" s="23">
        <v>4564</v>
      </c>
      <c r="P38" s="28">
        <v>91</v>
      </c>
      <c r="Q38" s="28">
        <v>1534</v>
      </c>
      <c r="R38" s="28">
        <v>-17</v>
      </c>
      <c r="S38" s="23">
        <v>760788</v>
      </c>
    </row>
    <row r="39" spans="1:19" ht="12" thickTop="1">
      <c r="A39" s="6" t="s">
        <v>28</v>
      </c>
      <c r="B39" s="27">
        <v>-182</v>
      </c>
      <c r="C39" s="22">
        <v>-472</v>
      </c>
      <c r="D39" s="27">
        <v>-523</v>
      </c>
      <c r="E39" s="22">
        <v>-634</v>
      </c>
      <c r="F39" s="27">
        <v>-159</v>
      </c>
      <c r="G39" s="22">
        <v>-584</v>
      </c>
      <c r="H39" s="27">
        <v>-245</v>
      </c>
      <c r="I39" s="27">
        <v>-142</v>
      </c>
      <c r="J39" s="27">
        <v>-134</v>
      </c>
      <c r="K39" s="22">
        <v>-383</v>
      </c>
      <c r="L39" s="27">
        <v>-307</v>
      </c>
      <c r="M39" s="27">
        <v>-215</v>
      </c>
      <c r="N39" s="27">
        <v>-126</v>
      </c>
      <c r="O39" s="22">
        <v>-323</v>
      </c>
      <c r="P39" s="27">
        <v>-96</v>
      </c>
      <c r="Q39" s="27">
        <v>-110</v>
      </c>
      <c r="R39" s="27">
        <v>-110</v>
      </c>
      <c r="S39" s="22">
        <v>-486400</v>
      </c>
    </row>
    <row r="40" spans="1:19" ht="11.25">
      <c r="A40" s="6" t="s">
        <v>29</v>
      </c>
      <c r="B40" s="27">
        <v>818</v>
      </c>
      <c r="C40" s="22">
        <v>543</v>
      </c>
      <c r="D40" s="27">
        <v>492</v>
      </c>
      <c r="E40" s="22">
        <v>606</v>
      </c>
      <c r="F40" s="27">
        <v>265</v>
      </c>
      <c r="G40" s="22">
        <v>575</v>
      </c>
      <c r="H40" s="27">
        <v>238</v>
      </c>
      <c r="I40" s="27">
        <v>175</v>
      </c>
      <c r="J40" s="27"/>
      <c r="K40" s="22">
        <v>193</v>
      </c>
      <c r="L40" s="27">
        <v>174</v>
      </c>
      <c r="M40" s="27">
        <v>190</v>
      </c>
      <c r="N40" s="27">
        <v>36</v>
      </c>
      <c r="O40" s="22">
        <v>254</v>
      </c>
      <c r="P40" s="27">
        <v>297</v>
      </c>
      <c r="Q40" s="27">
        <v>359</v>
      </c>
      <c r="R40" s="27"/>
      <c r="S40" s="22">
        <v>115891</v>
      </c>
    </row>
    <row r="41" spans="1:19" ht="11.25">
      <c r="A41" s="6" t="s">
        <v>30</v>
      </c>
      <c r="B41" s="27">
        <v>-486</v>
      </c>
      <c r="C41" s="22">
        <v>-1065</v>
      </c>
      <c r="D41" s="27">
        <v>-395</v>
      </c>
      <c r="E41" s="22">
        <v>-1029</v>
      </c>
      <c r="F41" s="27">
        <v>-724</v>
      </c>
      <c r="G41" s="22">
        <v>-783</v>
      </c>
      <c r="H41" s="27">
        <v>-632</v>
      </c>
      <c r="I41" s="27">
        <v>-440</v>
      </c>
      <c r="J41" s="27">
        <v>-155</v>
      </c>
      <c r="K41" s="22">
        <v>-738</v>
      </c>
      <c r="L41" s="27">
        <v>-646</v>
      </c>
      <c r="M41" s="27">
        <v>-473</v>
      </c>
      <c r="N41" s="27">
        <v>-282</v>
      </c>
      <c r="O41" s="22">
        <v>-3161</v>
      </c>
      <c r="P41" s="27">
        <v>-2553</v>
      </c>
      <c r="Q41" s="27">
        <v>-2097</v>
      </c>
      <c r="R41" s="27">
        <v>-967</v>
      </c>
      <c r="S41" s="22">
        <v>-4764220</v>
      </c>
    </row>
    <row r="42" spans="1:19" ht="11.25">
      <c r="A42" s="6" t="s">
        <v>31</v>
      </c>
      <c r="B42" s="27">
        <v>-431</v>
      </c>
      <c r="C42" s="22">
        <v>-453</v>
      </c>
      <c r="D42" s="27">
        <v>-257</v>
      </c>
      <c r="E42" s="22">
        <v>-562</v>
      </c>
      <c r="F42" s="27">
        <v>-253</v>
      </c>
      <c r="G42" s="22">
        <v>-620</v>
      </c>
      <c r="H42" s="27">
        <v>-490</v>
      </c>
      <c r="I42" s="27">
        <v>-352</v>
      </c>
      <c r="J42" s="27">
        <v>-233</v>
      </c>
      <c r="K42" s="22">
        <v>-937</v>
      </c>
      <c r="L42" s="27">
        <v>-720</v>
      </c>
      <c r="M42" s="27">
        <v>-552</v>
      </c>
      <c r="N42" s="27">
        <v>-353</v>
      </c>
      <c r="O42" s="22">
        <v>-2504</v>
      </c>
      <c r="P42" s="27">
        <v>-2137</v>
      </c>
      <c r="Q42" s="27">
        <v>-1672</v>
      </c>
      <c r="R42" s="27">
        <v>-800</v>
      </c>
      <c r="S42" s="22">
        <v>-3150607</v>
      </c>
    </row>
    <row r="43" spans="1:19" ht="11.25">
      <c r="A43" s="6" t="s">
        <v>32</v>
      </c>
      <c r="B43" s="27">
        <v>-83</v>
      </c>
      <c r="C43" s="22">
        <v>-269</v>
      </c>
      <c r="D43" s="27">
        <v>-30</v>
      </c>
      <c r="E43" s="22">
        <v>-171</v>
      </c>
      <c r="F43" s="27">
        <v>-94</v>
      </c>
      <c r="G43" s="22">
        <v>-486</v>
      </c>
      <c r="H43" s="27">
        <v>-10</v>
      </c>
      <c r="I43" s="27">
        <v>-9</v>
      </c>
      <c r="J43" s="27">
        <v>-9</v>
      </c>
      <c r="K43" s="22">
        <v>-194</v>
      </c>
      <c r="L43" s="27">
        <v>-98</v>
      </c>
      <c r="M43" s="27">
        <v>-71</v>
      </c>
      <c r="N43" s="27">
        <v>-1</v>
      </c>
      <c r="O43" s="22">
        <v>-143</v>
      </c>
      <c r="P43" s="27">
        <v>-142</v>
      </c>
      <c r="Q43" s="27">
        <v>-141</v>
      </c>
      <c r="R43" s="27">
        <v>-140</v>
      </c>
      <c r="S43" s="22">
        <v>-805875</v>
      </c>
    </row>
    <row r="44" spans="1:19" ht="11.25">
      <c r="A44" s="6" t="s">
        <v>33</v>
      </c>
      <c r="B44" s="27">
        <v>548</v>
      </c>
      <c r="C44" s="22">
        <v>328</v>
      </c>
      <c r="D44" s="27">
        <v>53</v>
      </c>
      <c r="E44" s="22">
        <v>195</v>
      </c>
      <c r="F44" s="27">
        <v>39</v>
      </c>
      <c r="G44" s="22">
        <v>2048</v>
      </c>
      <c r="H44" s="27">
        <v>2012</v>
      </c>
      <c r="I44" s="27">
        <v>1561</v>
      </c>
      <c r="J44" s="27">
        <v>16</v>
      </c>
      <c r="K44" s="22">
        <v>689</v>
      </c>
      <c r="L44" s="27">
        <v>679</v>
      </c>
      <c r="M44" s="27">
        <v>268</v>
      </c>
      <c r="N44" s="27">
        <v>40</v>
      </c>
      <c r="O44" s="22">
        <v>488</v>
      </c>
      <c r="P44" s="27">
        <v>76</v>
      </c>
      <c r="Q44" s="27"/>
      <c r="R44" s="27"/>
      <c r="S44" s="22">
        <v>326665</v>
      </c>
    </row>
    <row r="45" spans="1:19" ht="11.25">
      <c r="A45" s="6" t="s">
        <v>34</v>
      </c>
      <c r="B45" s="27">
        <v>-2290</v>
      </c>
      <c r="C45" s="22">
        <v>-308</v>
      </c>
      <c r="D45" s="27">
        <v>-77</v>
      </c>
      <c r="E45" s="22">
        <v>-85</v>
      </c>
      <c r="F45" s="27">
        <v>-15</v>
      </c>
      <c r="G45" s="22">
        <v>-138</v>
      </c>
      <c r="H45" s="27">
        <v>-138</v>
      </c>
      <c r="I45" s="27">
        <v>-125</v>
      </c>
      <c r="J45" s="27"/>
      <c r="K45" s="22">
        <v>0</v>
      </c>
      <c r="L45" s="27"/>
      <c r="M45" s="27"/>
      <c r="N45" s="27"/>
      <c r="O45" s="22">
        <v>-546</v>
      </c>
      <c r="P45" s="27">
        <v>-546</v>
      </c>
      <c r="Q45" s="27">
        <v>-541</v>
      </c>
      <c r="R45" s="27">
        <v>-296</v>
      </c>
      <c r="S45" s="22">
        <v>-3316954</v>
      </c>
    </row>
    <row r="46" spans="1:19" ht="11.25">
      <c r="A46" s="6" t="s">
        <v>35</v>
      </c>
      <c r="B46" s="27">
        <v>516</v>
      </c>
      <c r="C46" s="22">
        <v>2124</v>
      </c>
      <c r="D46" s="27">
        <v>1585</v>
      </c>
      <c r="E46" s="22">
        <v>1</v>
      </c>
      <c r="F46" s="27"/>
      <c r="G46" s="22">
        <v>95</v>
      </c>
      <c r="H46" s="27">
        <v>89</v>
      </c>
      <c r="I46" s="27">
        <v>89</v>
      </c>
      <c r="J46" s="27">
        <v>5</v>
      </c>
      <c r="K46" s="22">
        <v>487</v>
      </c>
      <c r="L46" s="27">
        <v>284</v>
      </c>
      <c r="M46" s="27">
        <v>9</v>
      </c>
      <c r="N46" s="27">
        <v>9</v>
      </c>
      <c r="O46" s="22">
        <v>26</v>
      </c>
      <c r="P46" s="27">
        <v>13</v>
      </c>
      <c r="Q46" s="27"/>
      <c r="R46" s="27"/>
      <c r="S46" s="22">
        <v>785633</v>
      </c>
    </row>
    <row r="47" spans="1:19" ht="11.25">
      <c r="A47" s="6" t="s">
        <v>36</v>
      </c>
      <c r="B47" s="27"/>
      <c r="C47" s="22">
        <v>-408</v>
      </c>
      <c r="D47" s="27">
        <v>-2</v>
      </c>
      <c r="E47" s="22">
        <v>-512</v>
      </c>
      <c r="F47" s="27">
        <v>-21</v>
      </c>
      <c r="G47" s="22">
        <v>-54</v>
      </c>
      <c r="H47" s="27"/>
      <c r="I47" s="27"/>
      <c r="J47" s="27"/>
      <c r="K47" s="22"/>
      <c r="L47" s="27"/>
      <c r="M47" s="27"/>
      <c r="N47" s="27"/>
      <c r="O47" s="22"/>
      <c r="P47" s="27">
        <v>-617</v>
      </c>
      <c r="Q47" s="27">
        <v>-599</v>
      </c>
      <c r="R47" s="27"/>
      <c r="S47" s="22"/>
    </row>
    <row r="48" spans="1:19" ht="11.25">
      <c r="A48" s="6" t="s">
        <v>37</v>
      </c>
      <c r="B48" s="27">
        <v>-193</v>
      </c>
      <c r="C48" s="22">
        <v>-314</v>
      </c>
      <c r="D48" s="27">
        <v>-155</v>
      </c>
      <c r="E48" s="22">
        <v>-217</v>
      </c>
      <c r="F48" s="27">
        <v>-120</v>
      </c>
      <c r="G48" s="22">
        <v>-528</v>
      </c>
      <c r="H48" s="27">
        <v>-461</v>
      </c>
      <c r="I48" s="27">
        <v>-392</v>
      </c>
      <c r="J48" s="27">
        <v>-207</v>
      </c>
      <c r="K48" s="22">
        <v>-102</v>
      </c>
      <c r="L48" s="27">
        <v>-88</v>
      </c>
      <c r="M48" s="27">
        <v>-61</v>
      </c>
      <c r="N48" s="27">
        <v>-30</v>
      </c>
      <c r="O48" s="22">
        <v>-853</v>
      </c>
      <c r="P48" s="27">
        <v>-802</v>
      </c>
      <c r="Q48" s="27">
        <v>-401</v>
      </c>
      <c r="R48" s="27">
        <v>-234</v>
      </c>
      <c r="S48" s="22">
        <v>-1168205</v>
      </c>
    </row>
    <row r="49" spans="1:19" ht="11.25">
      <c r="A49" s="6" t="s">
        <v>38</v>
      </c>
      <c r="B49" s="27">
        <v>113</v>
      </c>
      <c r="C49" s="22">
        <v>307</v>
      </c>
      <c r="D49" s="27">
        <v>153</v>
      </c>
      <c r="E49" s="22">
        <v>215</v>
      </c>
      <c r="F49" s="27">
        <v>190</v>
      </c>
      <c r="G49" s="22">
        <v>697</v>
      </c>
      <c r="H49" s="27">
        <v>341</v>
      </c>
      <c r="I49" s="27">
        <v>347</v>
      </c>
      <c r="J49" s="27">
        <v>164</v>
      </c>
      <c r="K49" s="22">
        <v>685</v>
      </c>
      <c r="L49" s="27">
        <v>535</v>
      </c>
      <c r="M49" s="27">
        <v>262</v>
      </c>
      <c r="N49" s="27">
        <v>201</v>
      </c>
      <c r="O49" s="22">
        <v>337</v>
      </c>
      <c r="P49" s="27">
        <v>64</v>
      </c>
      <c r="Q49" s="27">
        <v>94</v>
      </c>
      <c r="R49" s="27">
        <v>81</v>
      </c>
      <c r="S49" s="22">
        <v>499086</v>
      </c>
    </row>
    <row r="50" spans="1:19" ht="11.25">
      <c r="A50" s="6" t="s">
        <v>39</v>
      </c>
      <c r="B50" s="27">
        <v>-209</v>
      </c>
      <c r="C50" s="22">
        <v>-406</v>
      </c>
      <c r="D50" s="27">
        <v>-7</v>
      </c>
      <c r="E50" s="22">
        <v>-71</v>
      </c>
      <c r="F50" s="27">
        <v>-83</v>
      </c>
      <c r="G50" s="22">
        <v>-464</v>
      </c>
      <c r="H50" s="27">
        <v>-318</v>
      </c>
      <c r="I50" s="27">
        <v>-166</v>
      </c>
      <c r="J50" s="27">
        <v>-24</v>
      </c>
      <c r="K50" s="22">
        <v>-229</v>
      </c>
      <c r="L50" s="27">
        <v>-153</v>
      </c>
      <c r="M50" s="27">
        <v>-104</v>
      </c>
      <c r="N50" s="27">
        <v>-68</v>
      </c>
      <c r="O50" s="22">
        <v>-244</v>
      </c>
      <c r="P50" s="27">
        <v>-261</v>
      </c>
      <c r="Q50" s="27">
        <v>-138</v>
      </c>
      <c r="R50" s="27">
        <v>-672</v>
      </c>
      <c r="S50" s="22">
        <v>-799486</v>
      </c>
    </row>
    <row r="51" spans="1:19" ht="11.25">
      <c r="A51" s="6" t="s">
        <v>40</v>
      </c>
      <c r="B51" s="27">
        <v>98</v>
      </c>
      <c r="C51" s="22">
        <v>143</v>
      </c>
      <c r="D51" s="27">
        <v>56</v>
      </c>
      <c r="E51" s="22">
        <v>249</v>
      </c>
      <c r="F51" s="27">
        <v>46</v>
      </c>
      <c r="G51" s="22">
        <v>614</v>
      </c>
      <c r="H51" s="27">
        <v>231</v>
      </c>
      <c r="I51" s="27">
        <v>143</v>
      </c>
      <c r="J51" s="27">
        <v>36</v>
      </c>
      <c r="K51" s="22">
        <v>829</v>
      </c>
      <c r="L51" s="27">
        <v>656</v>
      </c>
      <c r="M51" s="27">
        <v>447</v>
      </c>
      <c r="N51" s="27">
        <v>201</v>
      </c>
      <c r="O51" s="22">
        <v>729</v>
      </c>
      <c r="P51" s="27">
        <v>636</v>
      </c>
      <c r="Q51" s="27">
        <v>565</v>
      </c>
      <c r="R51" s="27">
        <v>526</v>
      </c>
      <c r="S51" s="22">
        <v>1041006</v>
      </c>
    </row>
    <row r="52" spans="1:19" ht="12" thickBot="1">
      <c r="A52" s="5" t="s">
        <v>41</v>
      </c>
      <c r="B52" s="28">
        <v>-1783</v>
      </c>
      <c r="C52" s="23">
        <v>-252</v>
      </c>
      <c r="D52" s="28">
        <v>890</v>
      </c>
      <c r="E52" s="23">
        <v>-2002</v>
      </c>
      <c r="F52" s="28">
        <v>-914</v>
      </c>
      <c r="G52" s="23">
        <v>512</v>
      </c>
      <c r="H52" s="28">
        <v>716</v>
      </c>
      <c r="I52" s="28">
        <v>759</v>
      </c>
      <c r="J52" s="28">
        <v>-537</v>
      </c>
      <c r="K52" s="23">
        <v>4052</v>
      </c>
      <c r="L52" s="28">
        <v>-71</v>
      </c>
      <c r="M52" s="28">
        <v>-687</v>
      </c>
      <c r="N52" s="28">
        <v>-370</v>
      </c>
      <c r="O52" s="23">
        <v>-7065</v>
      </c>
      <c r="P52" s="28">
        <v>-6394</v>
      </c>
      <c r="Q52" s="28">
        <v>-5007</v>
      </c>
      <c r="R52" s="28">
        <v>-2660</v>
      </c>
      <c r="S52" s="23">
        <v>-12533161</v>
      </c>
    </row>
    <row r="53" spans="1:19" ht="12" thickTop="1">
      <c r="A53" s="6" t="s">
        <v>42</v>
      </c>
      <c r="B53" s="27">
        <v>950</v>
      </c>
      <c r="C53" s="22">
        <v>1920</v>
      </c>
      <c r="D53" s="27">
        <v>850</v>
      </c>
      <c r="E53" s="22">
        <v>2120</v>
      </c>
      <c r="F53" s="27">
        <v>1040</v>
      </c>
      <c r="G53" s="22">
        <v>2147</v>
      </c>
      <c r="H53" s="27">
        <v>1516</v>
      </c>
      <c r="I53" s="27">
        <v>1150</v>
      </c>
      <c r="J53" s="27">
        <v>600</v>
      </c>
      <c r="K53" s="22">
        <v>11160</v>
      </c>
      <c r="L53" s="27">
        <v>9700</v>
      </c>
      <c r="M53" s="27">
        <v>7540</v>
      </c>
      <c r="N53" s="27">
        <v>5170</v>
      </c>
      <c r="O53" s="22">
        <v>92746</v>
      </c>
      <c r="P53" s="27">
        <v>72409</v>
      </c>
      <c r="Q53" s="27">
        <v>52552</v>
      </c>
      <c r="R53" s="27">
        <v>9500</v>
      </c>
      <c r="S53" s="22">
        <v>6547907</v>
      </c>
    </row>
    <row r="54" spans="1:19" ht="11.25">
      <c r="A54" s="6" t="s">
        <v>43</v>
      </c>
      <c r="B54" s="27">
        <v>-1008</v>
      </c>
      <c r="C54" s="22">
        <v>-2041</v>
      </c>
      <c r="D54" s="27">
        <v>-1091</v>
      </c>
      <c r="E54" s="22">
        <v>-2267</v>
      </c>
      <c r="F54" s="27">
        <v>-1208</v>
      </c>
      <c r="G54" s="22">
        <v>-2091</v>
      </c>
      <c r="H54" s="27">
        <v>-1629</v>
      </c>
      <c r="I54" s="27">
        <v>-1266</v>
      </c>
      <c r="J54" s="27">
        <v>-804</v>
      </c>
      <c r="K54" s="22">
        <v>-15166</v>
      </c>
      <c r="L54" s="27">
        <v>-13017</v>
      </c>
      <c r="M54" s="27">
        <v>-10390</v>
      </c>
      <c r="N54" s="27">
        <v>-8165</v>
      </c>
      <c r="O54" s="22">
        <v>-89801</v>
      </c>
      <c r="P54" s="27">
        <v>-63288</v>
      </c>
      <c r="Q54" s="27">
        <v>-48258</v>
      </c>
      <c r="R54" s="27">
        <v>-45</v>
      </c>
      <c r="S54" s="22">
        <v>-5874125</v>
      </c>
    </row>
    <row r="55" spans="1:19" ht="11.25">
      <c r="A55" s="6" t="s">
        <v>44</v>
      </c>
      <c r="B55" s="27"/>
      <c r="C55" s="22">
        <v>42</v>
      </c>
      <c r="D55" s="27">
        <v>12</v>
      </c>
      <c r="E55" s="22">
        <v>10030</v>
      </c>
      <c r="F55" s="27">
        <v>10000</v>
      </c>
      <c r="G55" s="22">
        <v>5020</v>
      </c>
      <c r="H55" s="27">
        <v>4520</v>
      </c>
      <c r="I55" s="27">
        <v>3020</v>
      </c>
      <c r="J55" s="27">
        <v>520</v>
      </c>
      <c r="K55" s="22">
        <v>6548</v>
      </c>
      <c r="L55" s="27">
        <v>2522</v>
      </c>
      <c r="M55" s="27">
        <v>2100</v>
      </c>
      <c r="N55" s="27"/>
      <c r="O55" s="22">
        <v>4210</v>
      </c>
      <c r="P55" s="27">
        <v>4000</v>
      </c>
      <c r="Q55" s="27">
        <v>4000</v>
      </c>
      <c r="R55" s="27"/>
      <c r="S55" s="22">
        <v>7500000</v>
      </c>
    </row>
    <row r="56" spans="1:19" ht="11.25">
      <c r="A56" s="6" t="s">
        <v>45</v>
      </c>
      <c r="B56" s="27">
        <v>-3504</v>
      </c>
      <c r="C56" s="22">
        <v>-9112</v>
      </c>
      <c r="D56" s="27">
        <v>-4587</v>
      </c>
      <c r="E56" s="22">
        <v>-13758</v>
      </c>
      <c r="F56" s="27">
        <v>-9747</v>
      </c>
      <c r="G56" s="22">
        <v>-8964</v>
      </c>
      <c r="H56" s="27">
        <v>-7692</v>
      </c>
      <c r="I56" s="27">
        <v>-522</v>
      </c>
      <c r="J56" s="27">
        <v>-261</v>
      </c>
      <c r="K56" s="22">
        <v>-674</v>
      </c>
      <c r="L56" s="27">
        <v>-297</v>
      </c>
      <c r="M56" s="27">
        <v>-122</v>
      </c>
      <c r="N56" s="27">
        <v>-15</v>
      </c>
      <c r="O56" s="22">
        <v>-101</v>
      </c>
      <c r="P56" s="27">
        <v>-61</v>
      </c>
      <c r="Q56" s="27">
        <v>-41</v>
      </c>
      <c r="R56" s="27">
        <v>-10</v>
      </c>
      <c r="S56" s="22">
        <v>-126004</v>
      </c>
    </row>
    <row r="57" spans="1:19" ht="11.25">
      <c r="A57" s="6" t="s">
        <v>46</v>
      </c>
      <c r="B57" s="27">
        <v>-560</v>
      </c>
      <c r="C57" s="22">
        <v>-1070</v>
      </c>
      <c r="D57" s="27">
        <v>-535</v>
      </c>
      <c r="E57" s="22">
        <v>-1070</v>
      </c>
      <c r="F57" s="27">
        <v>-535</v>
      </c>
      <c r="G57" s="22">
        <v>-1070</v>
      </c>
      <c r="H57" s="27">
        <v>-810</v>
      </c>
      <c r="I57" s="27">
        <v>-535</v>
      </c>
      <c r="J57" s="27"/>
      <c r="K57" s="22">
        <v>-836</v>
      </c>
      <c r="L57" s="27">
        <v>-568</v>
      </c>
      <c r="M57" s="27">
        <v>-293</v>
      </c>
      <c r="N57" s="27"/>
      <c r="O57" s="22">
        <v>-5322</v>
      </c>
      <c r="P57" s="27">
        <v>-5199</v>
      </c>
      <c r="Q57" s="27">
        <v>-5199</v>
      </c>
      <c r="R57" s="27">
        <v>-5171</v>
      </c>
      <c r="S57" s="22">
        <v>-66000</v>
      </c>
    </row>
    <row r="58" spans="1:19" ht="11.25">
      <c r="A58" s="6" t="s">
        <v>47</v>
      </c>
      <c r="B58" s="27"/>
      <c r="C58" s="22">
        <v>36</v>
      </c>
      <c r="D58" s="27">
        <v>36</v>
      </c>
      <c r="E58" s="22"/>
      <c r="F58" s="27"/>
      <c r="G58" s="22"/>
      <c r="H58" s="27"/>
      <c r="I58" s="27"/>
      <c r="J58" s="27"/>
      <c r="K58" s="22"/>
      <c r="L58" s="27"/>
      <c r="M58" s="27"/>
      <c r="N58" s="27"/>
      <c r="O58" s="22">
        <v>470</v>
      </c>
      <c r="P58" s="27">
        <v>470</v>
      </c>
      <c r="Q58" s="27">
        <v>360</v>
      </c>
      <c r="R58" s="27">
        <v>305</v>
      </c>
      <c r="S58" s="22">
        <v>868144</v>
      </c>
    </row>
    <row r="59" spans="1:19" ht="11.25">
      <c r="A59" s="6" t="s">
        <v>48</v>
      </c>
      <c r="B59" s="27">
        <v>-1475</v>
      </c>
      <c r="C59" s="22">
        <v>-1516</v>
      </c>
      <c r="D59" s="27">
        <v>-1513</v>
      </c>
      <c r="E59" s="22">
        <v>-1357</v>
      </c>
      <c r="F59" s="27">
        <v>-1357</v>
      </c>
      <c r="G59" s="22">
        <v>-411</v>
      </c>
      <c r="H59" s="27">
        <v>-411</v>
      </c>
      <c r="I59" s="27">
        <v>-411</v>
      </c>
      <c r="J59" s="27">
        <v>-411</v>
      </c>
      <c r="K59" s="22"/>
      <c r="L59" s="27"/>
      <c r="M59" s="27"/>
      <c r="N59" s="27"/>
      <c r="O59" s="22">
        <v>-1639</v>
      </c>
      <c r="P59" s="27">
        <v>-1639</v>
      </c>
      <c r="Q59" s="27">
        <v>-1639</v>
      </c>
      <c r="R59" s="27">
        <v>-1639</v>
      </c>
      <c r="S59" s="22">
        <v>-1705462</v>
      </c>
    </row>
    <row r="60" spans="1:19" ht="11.25">
      <c r="A60" s="6" t="s">
        <v>49</v>
      </c>
      <c r="B60" s="27">
        <v>0</v>
      </c>
      <c r="C60" s="22">
        <v>-108</v>
      </c>
      <c r="D60" s="27">
        <v>-6</v>
      </c>
      <c r="E60" s="22">
        <v>-11</v>
      </c>
      <c r="F60" s="27">
        <v>-11</v>
      </c>
      <c r="G60" s="22">
        <v>-20</v>
      </c>
      <c r="H60" s="27">
        <v>-2</v>
      </c>
      <c r="I60" s="27">
        <v>-1</v>
      </c>
      <c r="J60" s="27">
        <v>0</v>
      </c>
      <c r="K60" s="22">
        <v>-5</v>
      </c>
      <c r="L60" s="27">
        <v>0</v>
      </c>
      <c r="M60" s="27">
        <v>0</v>
      </c>
      <c r="N60" s="27">
        <v>0</v>
      </c>
      <c r="O60" s="22">
        <v>-11</v>
      </c>
      <c r="P60" s="27">
        <v>0</v>
      </c>
      <c r="Q60" s="27"/>
      <c r="R60" s="27"/>
      <c r="S60" s="22">
        <v>-10736</v>
      </c>
    </row>
    <row r="61" spans="1:19" ht="11.25">
      <c r="A61" s="6" t="s">
        <v>94</v>
      </c>
      <c r="B61" s="27">
        <v>-89</v>
      </c>
      <c r="C61" s="22">
        <v>-125</v>
      </c>
      <c r="D61" s="27">
        <v>-58</v>
      </c>
      <c r="E61" s="22">
        <v>-157</v>
      </c>
      <c r="F61" s="27">
        <v>-71</v>
      </c>
      <c r="G61" s="22">
        <v>-131</v>
      </c>
      <c r="H61" s="27">
        <v>-96</v>
      </c>
      <c r="I61" s="27">
        <v>-85</v>
      </c>
      <c r="J61" s="27">
        <v>-31</v>
      </c>
      <c r="K61" s="22">
        <v>-72</v>
      </c>
      <c r="L61" s="27">
        <v>-41</v>
      </c>
      <c r="M61" s="27">
        <v>-30</v>
      </c>
      <c r="N61" s="27">
        <v>-15</v>
      </c>
      <c r="O61" s="22"/>
      <c r="P61" s="27"/>
      <c r="Q61" s="27"/>
      <c r="R61" s="27"/>
      <c r="S61" s="22"/>
    </row>
    <row r="62" spans="1:19" ht="12" thickBot="1">
      <c r="A62" s="5" t="s">
        <v>50</v>
      </c>
      <c r="B62" s="28">
        <v>-5688</v>
      </c>
      <c r="C62" s="23">
        <v>-11977</v>
      </c>
      <c r="D62" s="28">
        <v>-6894</v>
      </c>
      <c r="E62" s="23">
        <v>-6473</v>
      </c>
      <c r="F62" s="28">
        <v>-1891</v>
      </c>
      <c r="G62" s="23">
        <v>-5523</v>
      </c>
      <c r="H62" s="28">
        <v>-4606</v>
      </c>
      <c r="I62" s="28">
        <v>1346</v>
      </c>
      <c r="J62" s="28">
        <v>-388</v>
      </c>
      <c r="K62" s="23">
        <v>1058</v>
      </c>
      <c r="L62" s="28">
        <v>-1698</v>
      </c>
      <c r="M62" s="28">
        <v>-1192</v>
      </c>
      <c r="N62" s="28">
        <v>-3021</v>
      </c>
      <c r="O62" s="23">
        <v>3087</v>
      </c>
      <c r="P62" s="28">
        <v>9226</v>
      </c>
      <c r="Q62" s="28">
        <v>4310</v>
      </c>
      <c r="R62" s="28">
        <v>976</v>
      </c>
      <c r="S62" s="23">
        <v>5091545</v>
      </c>
    </row>
    <row r="63" spans="1:19" ht="12" thickTop="1">
      <c r="A63" s="7" t="s">
        <v>51</v>
      </c>
      <c r="B63" s="27">
        <v>199</v>
      </c>
      <c r="C63" s="22">
        <v>967</v>
      </c>
      <c r="D63" s="27">
        <v>43</v>
      </c>
      <c r="E63" s="22">
        <v>-52</v>
      </c>
      <c r="F63" s="27">
        <v>75</v>
      </c>
      <c r="G63" s="22">
        <v>-201</v>
      </c>
      <c r="H63" s="27">
        <v>-143</v>
      </c>
      <c r="I63" s="27">
        <v>-140</v>
      </c>
      <c r="J63" s="27">
        <v>38</v>
      </c>
      <c r="K63" s="22">
        <v>75</v>
      </c>
      <c r="L63" s="27">
        <v>13</v>
      </c>
      <c r="M63" s="27">
        <v>65</v>
      </c>
      <c r="N63" s="27">
        <v>4</v>
      </c>
      <c r="O63" s="22">
        <v>-1242</v>
      </c>
      <c r="P63" s="27">
        <v>-823</v>
      </c>
      <c r="Q63" s="27">
        <v>-353</v>
      </c>
      <c r="R63" s="27">
        <v>-566</v>
      </c>
      <c r="S63" s="22">
        <v>-280070</v>
      </c>
    </row>
    <row r="64" spans="1:19" ht="11.25">
      <c r="A64" s="7" t="s">
        <v>52</v>
      </c>
      <c r="B64" s="27">
        <v>-3506</v>
      </c>
      <c r="C64" s="22">
        <v>-2525</v>
      </c>
      <c r="D64" s="27">
        <v>-3418</v>
      </c>
      <c r="E64" s="22">
        <v>4754</v>
      </c>
      <c r="F64" s="27">
        <v>1492</v>
      </c>
      <c r="G64" s="22">
        <v>3662</v>
      </c>
      <c r="H64" s="27">
        <v>2014</v>
      </c>
      <c r="I64" s="27">
        <v>8250</v>
      </c>
      <c r="J64" s="27">
        <v>4958</v>
      </c>
      <c r="K64" s="22">
        <v>13411</v>
      </c>
      <c r="L64" s="27">
        <v>4578</v>
      </c>
      <c r="M64" s="27">
        <v>3383</v>
      </c>
      <c r="N64" s="27">
        <v>1623</v>
      </c>
      <c r="O64" s="22">
        <v>-655</v>
      </c>
      <c r="P64" s="27">
        <v>2099</v>
      </c>
      <c r="Q64" s="27">
        <v>484</v>
      </c>
      <c r="R64" s="27">
        <v>-2268</v>
      </c>
      <c r="S64" s="22">
        <v>-6960899</v>
      </c>
    </row>
    <row r="65" spans="1:19" ht="11.25">
      <c r="A65" s="7" t="s">
        <v>53</v>
      </c>
      <c r="B65" s="27">
        <v>33444</v>
      </c>
      <c r="C65" s="22">
        <v>35969</v>
      </c>
      <c r="D65" s="27">
        <v>35969</v>
      </c>
      <c r="E65" s="22">
        <v>31215</v>
      </c>
      <c r="F65" s="27">
        <v>31215</v>
      </c>
      <c r="G65" s="22">
        <v>27622</v>
      </c>
      <c r="H65" s="27">
        <v>27622</v>
      </c>
      <c r="I65" s="27">
        <v>27622</v>
      </c>
      <c r="J65" s="27">
        <v>27622</v>
      </c>
      <c r="K65" s="22">
        <v>14211</v>
      </c>
      <c r="L65" s="27">
        <v>14211</v>
      </c>
      <c r="M65" s="27">
        <v>14211</v>
      </c>
      <c r="N65" s="27">
        <v>14211</v>
      </c>
      <c r="O65" s="22">
        <v>14821</v>
      </c>
      <c r="P65" s="27">
        <v>14821</v>
      </c>
      <c r="Q65" s="27">
        <v>14821</v>
      </c>
      <c r="R65" s="27">
        <v>14821</v>
      </c>
      <c r="S65" s="22">
        <v>21782606</v>
      </c>
    </row>
    <row r="66" spans="1:19" ht="12" thickBot="1">
      <c r="A66" s="7" t="s">
        <v>53</v>
      </c>
      <c r="B66" s="27">
        <v>29938</v>
      </c>
      <c r="C66" s="22">
        <v>33444</v>
      </c>
      <c r="D66" s="27">
        <v>32551</v>
      </c>
      <c r="E66" s="22">
        <v>35969</v>
      </c>
      <c r="F66" s="27">
        <v>32708</v>
      </c>
      <c r="G66" s="22">
        <v>31215</v>
      </c>
      <c r="H66" s="27">
        <v>29567</v>
      </c>
      <c r="I66" s="27">
        <v>35803</v>
      </c>
      <c r="J66" s="27">
        <v>32511</v>
      </c>
      <c r="K66" s="22">
        <v>27622</v>
      </c>
      <c r="L66" s="27">
        <v>18790</v>
      </c>
      <c r="M66" s="27">
        <v>17595</v>
      </c>
      <c r="N66" s="27">
        <v>15835</v>
      </c>
      <c r="O66" s="22">
        <v>14211</v>
      </c>
      <c r="P66" s="27">
        <v>16980</v>
      </c>
      <c r="Q66" s="27">
        <v>15365</v>
      </c>
      <c r="R66" s="27">
        <v>12552</v>
      </c>
      <c r="S66" s="22">
        <v>14821707</v>
      </c>
    </row>
    <row r="67" spans="1:19" ht="12" thickTop="1">
      <c r="A67" s="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9" ht="11.25">
      <c r="A69" s="20" t="s">
        <v>162</v>
      </c>
    </row>
    <row r="70" ht="11.25">
      <c r="A70" s="20" t="s">
        <v>163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Y7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5" width="17.83203125" style="0" customWidth="1"/>
  </cols>
  <sheetData>
    <row r="1" ht="12" thickBot="1"/>
    <row r="2" spans="1:25" ht="12" thickTop="1">
      <c r="A2" s="10" t="s">
        <v>158</v>
      </c>
      <c r="B2" s="14">
        <v>9715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2" thickBot="1">
      <c r="A3" s="11" t="s">
        <v>159</v>
      </c>
      <c r="B3" s="1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thickTop="1">
      <c r="A4" s="10" t="s">
        <v>62</v>
      </c>
      <c r="B4" s="15" t="str">
        <f>HYPERLINK("http://www.kabupro.jp/mark/20140205/S10011IY.htm","四半期報告書")</f>
        <v>四半期報告書</v>
      </c>
      <c r="C4" s="15" t="str">
        <f>HYPERLINK("http://www.kabupro.jp/mark/20131105/S1000B9A.htm","四半期報告書")</f>
        <v>四半期報告書</v>
      </c>
      <c r="D4" s="15" t="str">
        <f>HYPERLINK("http://www.kabupro.jp/mark/20130805/S000E4MW.htm","四半期報告書")</f>
        <v>四半期報告書</v>
      </c>
      <c r="E4" s="15" t="str">
        <f>HYPERLINK("http://www.kabupro.jp/mark/20140205/S10011IY.htm","四半期報告書")</f>
        <v>四半期報告書</v>
      </c>
      <c r="F4" s="15" t="str">
        <f>HYPERLINK("http://www.kabupro.jp/mark/20130212/S000CSML.htm","四半期報告書")</f>
        <v>四半期報告書</v>
      </c>
      <c r="G4" s="15" t="str">
        <f>HYPERLINK("http://www.kabupro.jp/mark/20121109/S000C78E.htm","四半期報告書")</f>
        <v>四半期報告書</v>
      </c>
      <c r="H4" s="15" t="str">
        <f>HYPERLINK("http://www.kabupro.jp/mark/20120810/S000BORA.htm","四半期報告書")</f>
        <v>四半期報告書</v>
      </c>
      <c r="I4" s="15" t="str">
        <f>HYPERLINK("http://www.kabupro.jp/mark/20130626/S000DQFF.htm","有価証券報告書")</f>
        <v>有価証券報告書</v>
      </c>
      <c r="J4" s="15" t="str">
        <f>HYPERLINK("http://www.kabupro.jp/mark/20120214/S000ACNJ.htm","四半期報告書")</f>
        <v>四半期報告書</v>
      </c>
      <c r="K4" s="15" t="str">
        <f>HYPERLINK("http://www.kabupro.jp/mark/20111114/S0009QFE.htm","四半期報告書")</f>
        <v>四半期報告書</v>
      </c>
      <c r="L4" s="15" t="str">
        <f>HYPERLINK("http://www.kabupro.jp/mark/20110812/S00095DB.htm","四半期報告書")</f>
        <v>四半期報告書</v>
      </c>
      <c r="M4" s="15" t="str">
        <f>HYPERLINK("http://www.kabupro.jp/mark/20120627/S000B7FG.htm","有価証券報告書")</f>
        <v>有価証券報告書</v>
      </c>
      <c r="N4" s="15" t="str">
        <f>HYPERLINK("http://www.kabupro.jp/mark/20110214/S0007RL2.htm","四半期報告書")</f>
        <v>四半期報告書</v>
      </c>
      <c r="O4" s="15" t="str">
        <f>HYPERLINK("http://www.kabupro.jp/mark/20101112/S000769H.htm","四半期報告書")</f>
        <v>四半期報告書</v>
      </c>
      <c r="P4" s="15" t="str">
        <f>HYPERLINK("http://www.kabupro.jp/mark/20100813/S0006MR3.htm","四半期報告書")</f>
        <v>四半期報告書</v>
      </c>
      <c r="Q4" s="15" t="str">
        <f>HYPERLINK("http://www.kabupro.jp/mark/20110628/S0008NBO.htm","有価証券報告書")</f>
        <v>有価証券報告書</v>
      </c>
      <c r="R4" s="15" t="str">
        <f>HYPERLINK("http://www.kabupro.jp/mark/20100212/S00055HV.htm","四半期報告書")</f>
        <v>四半期報告書</v>
      </c>
      <c r="S4" s="15" t="str">
        <f>HYPERLINK("http://www.kabupro.jp/mark/20091113/S0004KAN.htm","四半期報告書")</f>
        <v>四半期報告書</v>
      </c>
      <c r="T4" s="15" t="str">
        <f>HYPERLINK("http://www.kabupro.jp/mark/20090814/S0003ZIY.htm","四半期報告書")</f>
        <v>四半期報告書</v>
      </c>
      <c r="U4" s="15" t="str">
        <f>HYPERLINK("http://www.kabupro.jp/mark/20100624/S0006062.htm","有価証券報告書")</f>
        <v>有価証券報告書</v>
      </c>
      <c r="V4" s="15" t="str">
        <f>HYPERLINK("http://www.kabupro.jp/mark/20090213/S0002IKQ.htm","四半期報告書")</f>
        <v>四半期報告書</v>
      </c>
      <c r="W4" s="15" t="str">
        <f>HYPERLINK("http://www.kabupro.jp/mark/20081114/S0001TTJ.htm","四半期報告書")</f>
        <v>四半期報告書</v>
      </c>
      <c r="X4" s="15" t="str">
        <f>HYPERLINK("http://www.kabupro.jp/mark/20080814/S00015XG.htm","四半期報告書")</f>
        <v>四半期報告書</v>
      </c>
      <c r="Y4" s="15" t="str">
        <f>HYPERLINK("http://www.kabupro.jp/mark/20090625/S0003FB4.htm","有価証券報告書")</f>
        <v>有価証券報告書</v>
      </c>
    </row>
    <row r="5" spans="1:25" ht="12" thickBot="1">
      <c r="A5" s="11" t="s">
        <v>63</v>
      </c>
      <c r="B5" s="1" t="s">
        <v>204</v>
      </c>
      <c r="C5" s="1" t="s">
        <v>207</v>
      </c>
      <c r="D5" s="1" t="s">
        <v>209</v>
      </c>
      <c r="E5" s="1" t="s">
        <v>204</v>
      </c>
      <c r="F5" s="1" t="s">
        <v>211</v>
      </c>
      <c r="G5" s="1" t="s">
        <v>213</v>
      </c>
      <c r="H5" s="1" t="s">
        <v>215</v>
      </c>
      <c r="I5" s="1" t="s">
        <v>69</v>
      </c>
      <c r="J5" s="1" t="s">
        <v>217</v>
      </c>
      <c r="K5" s="1" t="s">
        <v>219</v>
      </c>
      <c r="L5" s="1" t="s">
        <v>221</v>
      </c>
      <c r="M5" s="1" t="s">
        <v>73</v>
      </c>
      <c r="N5" s="1" t="s">
        <v>223</v>
      </c>
      <c r="O5" s="1" t="s">
        <v>225</v>
      </c>
      <c r="P5" s="1" t="s">
        <v>227</v>
      </c>
      <c r="Q5" s="1" t="s">
        <v>75</v>
      </c>
      <c r="R5" s="1" t="s">
        <v>229</v>
      </c>
      <c r="S5" s="1" t="s">
        <v>231</v>
      </c>
      <c r="T5" s="1" t="s">
        <v>233</v>
      </c>
      <c r="U5" s="1" t="s">
        <v>77</v>
      </c>
      <c r="V5" s="1" t="s">
        <v>235</v>
      </c>
      <c r="W5" s="1" t="s">
        <v>237</v>
      </c>
      <c r="X5" s="1" t="s">
        <v>239</v>
      </c>
      <c r="Y5" s="1" t="s">
        <v>79</v>
      </c>
    </row>
    <row r="6" spans="1:25" ht="12.75" thickBot="1" thickTop="1">
      <c r="A6" s="10" t="s">
        <v>64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" thickTop="1">
      <c r="A7" s="12" t="s">
        <v>65</v>
      </c>
      <c r="B7" s="14" t="s">
        <v>205</v>
      </c>
      <c r="C7" s="14" t="s">
        <v>205</v>
      </c>
      <c r="D7" s="14" t="s">
        <v>205</v>
      </c>
      <c r="E7" s="16" t="s">
        <v>70</v>
      </c>
      <c r="F7" s="14" t="s">
        <v>205</v>
      </c>
      <c r="G7" s="14" t="s">
        <v>205</v>
      </c>
      <c r="H7" s="14" t="s">
        <v>205</v>
      </c>
      <c r="I7" s="16" t="s">
        <v>70</v>
      </c>
      <c r="J7" s="14" t="s">
        <v>205</v>
      </c>
      <c r="K7" s="14" t="s">
        <v>205</v>
      </c>
      <c r="L7" s="14" t="s">
        <v>205</v>
      </c>
      <c r="M7" s="16" t="s">
        <v>70</v>
      </c>
      <c r="N7" s="14" t="s">
        <v>205</v>
      </c>
      <c r="O7" s="14" t="s">
        <v>205</v>
      </c>
      <c r="P7" s="14" t="s">
        <v>205</v>
      </c>
      <c r="Q7" s="16" t="s">
        <v>70</v>
      </c>
      <c r="R7" s="14" t="s">
        <v>205</v>
      </c>
      <c r="S7" s="14" t="s">
        <v>205</v>
      </c>
      <c r="T7" s="14" t="s">
        <v>205</v>
      </c>
      <c r="U7" s="16" t="s">
        <v>70</v>
      </c>
      <c r="V7" s="14" t="s">
        <v>205</v>
      </c>
      <c r="W7" s="14" t="s">
        <v>205</v>
      </c>
      <c r="X7" s="14" t="s">
        <v>205</v>
      </c>
      <c r="Y7" s="16" t="s">
        <v>70</v>
      </c>
    </row>
    <row r="8" spans="1:25" ht="11.25">
      <c r="A8" s="13" t="s">
        <v>66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1.25">
      <c r="A9" s="13" t="s">
        <v>67</v>
      </c>
      <c r="B9" s="1" t="s">
        <v>206</v>
      </c>
      <c r="C9" s="1" t="s">
        <v>208</v>
      </c>
      <c r="D9" s="1" t="s">
        <v>210</v>
      </c>
      <c r="E9" s="17" t="s">
        <v>71</v>
      </c>
      <c r="F9" s="1" t="s">
        <v>212</v>
      </c>
      <c r="G9" s="1" t="s">
        <v>214</v>
      </c>
      <c r="H9" s="1" t="s">
        <v>216</v>
      </c>
      <c r="I9" s="17" t="s">
        <v>72</v>
      </c>
      <c r="J9" s="1" t="s">
        <v>218</v>
      </c>
      <c r="K9" s="1" t="s">
        <v>220</v>
      </c>
      <c r="L9" s="1" t="s">
        <v>222</v>
      </c>
      <c r="M9" s="17" t="s">
        <v>74</v>
      </c>
      <c r="N9" s="1" t="s">
        <v>224</v>
      </c>
      <c r="O9" s="1" t="s">
        <v>226</v>
      </c>
      <c r="P9" s="1" t="s">
        <v>228</v>
      </c>
      <c r="Q9" s="17" t="s">
        <v>76</v>
      </c>
      <c r="R9" s="1" t="s">
        <v>230</v>
      </c>
      <c r="S9" s="1" t="s">
        <v>232</v>
      </c>
      <c r="T9" s="1" t="s">
        <v>234</v>
      </c>
      <c r="U9" s="17" t="s">
        <v>78</v>
      </c>
      <c r="V9" s="1" t="s">
        <v>236</v>
      </c>
      <c r="W9" s="1" t="s">
        <v>238</v>
      </c>
      <c r="X9" s="1" t="s">
        <v>240</v>
      </c>
      <c r="Y9" s="17" t="s">
        <v>80</v>
      </c>
    </row>
    <row r="10" spans="1:25" ht="12" thickBot="1">
      <c r="A10" s="13" t="s">
        <v>68</v>
      </c>
      <c r="B10" s="1" t="s">
        <v>82</v>
      </c>
      <c r="C10" s="1" t="s">
        <v>82</v>
      </c>
      <c r="D10" s="1" t="s">
        <v>82</v>
      </c>
      <c r="E10" s="17" t="s">
        <v>82</v>
      </c>
      <c r="F10" s="1" t="s">
        <v>82</v>
      </c>
      <c r="G10" s="1" t="s">
        <v>82</v>
      </c>
      <c r="H10" s="1" t="s">
        <v>82</v>
      </c>
      <c r="I10" s="17" t="s">
        <v>82</v>
      </c>
      <c r="J10" s="1" t="s">
        <v>82</v>
      </c>
      <c r="K10" s="1" t="s">
        <v>82</v>
      </c>
      <c r="L10" s="1" t="s">
        <v>82</v>
      </c>
      <c r="M10" s="17" t="s">
        <v>82</v>
      </c>
      <c r="N10" s="1" t="s">
        <v>82</v>
      </c>
      <c r="O10" s="1" t="s">
        <v>82</v>
      </c>
      <c r="P10" s="1" t="s">
        <v>82</v>
      </c>
      <c r="Q10" s="17" t="s">
        <v>82</v>
      </c>
      <c r="R10" s="1" t="s">
        <v>82</v>
      </c>
      <c r="S10" s="1" t="s">
        <v>82</v>
      </c>
      <c r="T10" s="1" t="s">
        <v>82</v>
      </c>
      <c r="U10" s="17" t="s">
        <v>82</v>
      </c>
      <c r="V10" s="1" t="s">
        <v>83</v>
      </c>
      <c r="W10" s="1" t="s">
        <v>83</v>
      </c>
      <c r="X10" s="1" t="s">
        <v>83</v>
      </c>
      <c r="Y10" s="17" t="s">
        <v>83</v>
      </c>
    </row>
    <row r="11" spans="1:25" ht="12" thickTop="1">
      <c r="A11" s="9" t="s">
        <v>81</v>
      </c>
      <c r="B11" s="26">
        <v>30598</v>
      </c>
      <c r="C11" s="26">
        <v>29990</v>
      </c>
      <c r="D11" s="26">
        <v>33461</v>
      </c>
      <c r="E11" s="21">
        <v>34025</v>
      </c>
      <c r="F11" s="26">
        <v>31213</v>
      </c>
      <c r="G11" s="26">
        <v>33167</v>
      </c>
      <c r="H11" s="26">
        <v>36819</v>
      </c>
      <c r="I11" s="21">
        <v>36585</v>
      </c>
      <c r="J11" s="26">
        <v>33455</v>
      </c>
      <c r="K11" s="26">
        <v>33193</v>
      </c>
      <c r="L11" s="26">
        <v>35029</v>
      </c>
      <c r="M11" s="21">
        <v>31797</v>
      </c>
      <c r="N11" s="26">
        <v>30158</v>
      </c>
      <c r="O11" s="26">
        <v>36376</v>
      </c>
      <c r="P11" s="26">
        <v>31286</v>
      </c>
      <c r="Q11" s="21">
        <v>28249</v>
      </c>
      <c r="R11" s="26">
        <v>19347</v>
      </c>
      <c r="S11" s="26">
        <v>18073</v>
      </c>
      <c r="T11" s="26">
        <v>16376</v>
      </c>
      <c r="U11" s="21">
        <v>14646</v>
      </c>
      <c r="V11" s="26">
        <v>17186626</v>
      </c>
      <c r="W11" s="26">
        <v>15609771</v>
      </c>
      <c r="X11" s="26">
        <v>13154151</v>
      </c>
      <c r="Y11" s="21">
        <v>15413082</v>
      </c>
    </row>
    <row r="12" spans="1:25" ht="11.25">
      <c r="A12" s="2" t="s">
        <v>241</v>
      </c>
      <c r="B12" s="27">
        <v>25464</v>
      </c>
      <c r="C12" s="27">
        <v>25671</v>
      </c>
      <c r="D12" s="27">
        <v>25001</v>
      </c>
      <c r="E12" s="22">
        <v>25760</v>
      </c>
      <c r="F12" s="27">
        <v>24781</v>
      </c>
      <c r="G12" s="27">
        <v>24014</v>
      </c>
      <c r="H12" s="27">
        <v>23622</v>
      </c>
      <c r="I12" s="22">
        <v>24571</v>
      </c>
      <c r="J12" s="27">
        <v>22955</v>
      </c>
      <c r="K12" s="27">
        <v>25027</v>
      </c>
      <c r="L12" s="27">
        <v>22889</v>
      </c>
      <c r="M12" s="22">
        <v>23406</v>
      </c>
      <c r="N12" s="27">
        <v>23018</v>
      </c>
      <c r="O12" s="27">
        <v>21787</v>
      </c>
      <c r="P12" s="27">
        <v>21949</v>
      </c>
      <c r="Q12" s="22">
        <v>24865</v>
      </c>
      <c r="R12" s="27">
        <v>23011</v>
      </c>
      <c r="S12" s="27">
        <v>21637</v>
      </c>
      <c r="T12" s="27">
        <v>21281</v>
      </c>
      <c r="U12" s="22">
        <v>24367</v>
      </c>
      <c r="V12" s="27">
        <v>24112625</v>
      </c>
      <c r="W12" s="27">
        <v>24359692</v>
      </c>
      <c r="X12" s="27">
        <v>23587569</v>
      </c>
      <c r="Y12" s="22">
        <v>26487264</v>
      </c>
    </row>
    <row r="13" spans="1:25" ht="11.25">
      <c r="A13" s="2" t="s">
        <v>242</v>
      </c>
      <c r="B13" s="27"/>
      <c r="C13" s="27"/>
      <c r="D13" s="27"/>
      <c r="E13" s="22">
        <v>41</v>
      </c>
      <c r="F13" s="27">
        <v>36</v>
      </c>
      <c r="G13" s="27">
        <v>37</v>
      </c>
      <c r="H13" s="27"/>
      <c r="I13" s="22"/>
      <c r="J13" s="27"/>
      <c r="K13" s="27"/>
      <c r="L13" s="27">
        <v>12</v>
      </c>
      <c r="M13" s="22">
        <v>27</v>
      </c>
      <c r="N13" s="27">
        <v>100</v>
      </c>
      <c r="O13" s="27">
        <v>51</v>
      </c>
      <c r="P13" s="27">
        <v>2081</v>
      </c>
      <c r="Q13" s="22">
        <v>80</v>
      </c>
      <c r="R13" s="27"/>
      <c r="S13" s="27"/>
      <c r="T13" s="27"/>
      <c r="U13" s="22"/>
      <c r="V13" s="27">
        <v>17941</v>
      </c>
      <c r="W13" s="27">
        <v>18421</v>
      </c>
      <c r="X13" s="27">
        <v>17344</v>
      </c>
      <c r="Y13" s="22">
        <v>19753</v>
      </c>
    </row>
    <row r="14" spans="1:25" ht="11.25">
      <c r="A14" s="2" t="s">
        <v>243</v>
      </c>
      <c r="B14" s="27">
        <v>65</v>
      </c>
      <c r="C14" s="27">
        <v>77</v>
      </c>
      <c r="D14" s="27">
        <v>69</v>
      </c>
      <c r="E14" s="22">
        <v>8</v>
      </c>
      <c r="F14" s="27">
        <v>50</v>
      </c>
      <c r="G14" s="27">
        <v>11</v>
      </c>
      <c r="H14" s="27">
        <v>18</v>
      </c>
      <c r="I14" s="22">
        <v>11</v>
      </c>
      <c r="J14" s="27">
        <v>85</v>
      </c>
      <c r="K14" s="27">
        <v>49</v>
      </c>
      <c r="L14" s="27">
        <v>38</v>
      </c>
      <c r="M14" s="22">
        <v>41</v>
      </c>
      <c r="N14" s="27">
        <v>26</v>
      </c>
      <c r="O14" s="27">
        <v>22</v>
      </c>
      <c r="P14" s="27">
        <v>21</v>
      </c>
      <c r="Q14" s="22">
        <v>20</v>
      </c>
      <c r="R14" s="27">
        <v>242</v>
      </c>
      <c r="S14" s="27">
        <v>78</v>
      </c>
      <c r="T14" s="27">
        <v>56</v>
      </c>
      <c r="U14" s="22">
        <v>259</v>
      </c>
      <c r="V14" s="27">
        <v>417205</v>
      </c>
      <c r="W14" s="27">
        <v>570999</v>
      </c>
      <c r="X14" s="27">
        <v>231515</v>
      </c>
      <c r="Y14" s="22"/>
    </row>
    <row r="15" spans="1:25" ht="11.25">
      <c r="A15" s="2" t="s">
        <v>87</v>
      </c>
      <c r="B15" s="27">
        <v>806</v>
      </c>
      <c r="C15" s="27">
        <v>661</v>
      </c>
      <c r="D15" s="27">
        <v>624</v>
      </c>
      <c r="E15" s="22">
        <v>463</v>
      </c>
      <c r="F15" s="27">
        <v>594</v>
      </c>
      <c r="G15" s="27">
        <v>550</v>
      </c>
      <c r="H15" s="27">
        <v>573</v>
      </c>
      <c r="I15" s="22">
        <v>520</v>
      </c>
      <c r="J15" s="27">
        <v>659</v>
      </c>
      <c r="K15" s="27">
        <v>478</v>
      </c>
      <c r="L15" s="27">
        <v>594</v>
      </c>
      <c r="M15" s="22">
        <v>552</v>
      </c>
      <c r="N15" s="27">
        <v>710</v>
      </c>
      <c r="O15" s="27">
        <v>631</v>
      </c>
      <c r="P15" s="27">
        <v>611</v>
      </c>
      <c r="Q15" s="22">
        <v>653</v>
      </c>
      <c r="R15" s="27">
        <v>873</v>
      </c>
      <c r="S15" s="27">
        <v>574</v>
      </c>
      <c r="T15" s="27">
        <v>538</v>
      </c>
      <c r="U15" s="22">
        <v>662</v>
      </c>
      <c r="V15" s="27">
        <v>880951</v>
      </c>
      <c r="W15" s="27">
        <v>1184265</v>
      </c>
      <c r="X15" s="27">
        <v>1000520</v>
      </c>
      <c r="Y15" s="22"/>
    </row>
    <row r="16" spans="1:25" ht="11.25">
      <c r="A16" s="2" t="s">
        <v>88</v>
      </c>
      <c r="B16" s="27">
        <v>29</v>
      </c>
      <c r="C16" s="27">
        <v>24</v>
      </c>
      <c r="D16" s="27">
        <v>24</v>
      </c>
      <c r="E16" s="22">
        <v>24</v>
      </c>
      <c r="F16" s="27">
        <v>38</v>
      </c>
      <c r="G16" s="27">
        <v>32</v>
      </c>
      <c r="H16" s="27">
        <v>24</v>
      </c>
      <c r="I16" s="22">
        <v>22</v>
      </c>
      <c r="J16" s="27">
        <v>26</v>
      </c>
      <c r="K16" s="27">
        <v>37</v>
      </c>
      <c r="L16" s="27">
        <v>30</v>
      </c>
      <c r="M16" s="22">
        <v>52</v>
      </c>
      <c r="N16" s="27">
        <v>26</v>
      </c>
      <c r="O16" s="27">
        <v>20</v>
      </c>
      <c r="P16" s="27">
        <v>19</v>
      </c>
      <c r="Q16" s="22">
        <v>18</v>
      </c>
      <c r="R16" s="27">
        <v>46</v>
      </c>
      <c r="S16" s="27">
        <v>16</v>
      </c>
      <c r="T16" s="27">
        <v>15</v>
      </c>
      <c r="U16" s="22">
        <v>17</v>
      </c>
      <c r="V16" s="27">
        <v>11620</v>
      </c>
      <c r="W16" s="27">
        <v>13313</v>
      </c>
      <c r="X16" s="27">
        <v>12186</v>
      </c>
      <c r="Y16" s="22"/>
    </row>
    <row r="17" spans="1:25" ht="11.25">
      <c r="A17" s="2" t="s">
        <v>91</v>
      </c>
      <c r="B17" s="27">
        <v>855</v>
      </c>
      <c r="C17" s="27">
        <v>1704</v>
      </c>
      <c r="D17" s="27">
        <v>2053</v>
      </c>
      <c r="E17" s="22">
        <v>1505</v>
      </c>
      <c r="F17" s="27">
        <v>1726</v>
      </c>
      <c r="G17" s="27">
        <v>2436</v>
      </c>
      <c r="H17" s="27">
        <v>2884</v>
      </c>
      <c r="I17" s="22">
        <v>3429</v>
      </c>
      <c r="J17" s="27">
        <v>2965</v>
      </c>
      <c r="K17" s="27">
        <v>4059</v>
      </c>
      <c r="L17" s="27">
        <v>4296</v>
      </c>
      <c r="M17" s="22">
        <v>3769</v>
      </c>
      <c r="N17" s="27">
        <v>3286</v>
      </c>
      <c r="O17" s="27">
        <v>3761</v>
      </c>
      <c r="P17" s="27">
        <v>3915</v>
      </c>
      <c r="Q17" s="22">
        <v>3397</v>
      </c>
      <c r="R17" s="27">
        <v>2500</v>
      </c>
      <c r="S17" s="27">
        <v>2874</v>
      </c>
      <c r="T17" s="27">
        <v>3189</v>
      </c>
      <c r="U17" s="22">
        <v>1880</v>
      </c>
      <c r="V17" s="27"/>
      <c r="W17" s="27"/>
      <c r="X17" s="27"/>
      <c r="Y17" s="22">
        <v>1692478</v>
      </c>
    </row>
    <row r="18" spans="1:25" ht="11.25">
      <c r="A18" s="2" t="s">
        <v>94</v>
      </c>
      <c r="B18" s="27">
        <v>2679</v>
      </c>
      <c r="C18" s="27">
        <v>2387</v>
      </c>
      <c r="D18" s="27">
        <v>3719</v>
      </c>
      <c r="E18" s="22">
        <v>1856</v>
      </c>
      <c r="F18" s="27">
        <v>2001</v>
      </c>
      <c r="G18" s="27">
        <v>1978</v>
      </c>
      <c r="H18" s="27">
        <v>2161</v>
      </c>
      <c r="I18" s="22">
        <v>1926</v>
      </c>
      <c r="J18" s="27">
        <v>2440</v>
      </c>
      <c r="K18" s="27">
        <v>2129</v>
      </c>
      <c r="L18" s="27">
        <v>2166</v>
      </c>
      <c r="M18" s="22">
        <v>1894</v>
      </c>
      <c r="N18" s="27">
        <v>2114</v>
      </c>
      <c r="O18" s="27">
        <v>1948</v>
      </c>
      <c r="P18" s="27">
        <v>1663</v>
      </c>
      <c r="Q18" s="22">
        <v>1586</v>
      </c>
      <c r="R18" s="27">
        <v>2011</v>
      </c>
      <c r="S18" s="27">
        <v>2158</v>
      </c>
      <c r="T18" s="27">
        <v>2921</v>
      </c>
      <c r="U18" s="22">
        <v>3275</v>
      </c>
      <c r="V18" s="27">
        <v>5297542</v>
      </c>
      <c r="W18" s="27">
        <v>5550347</v>
      </c>
      <c r="X18" s="27">
        <v>7072365</v>
      </c>
      <c r="Y18" s="22">
        <v>3897226</v>
      </c>
    </row>
    <row r="19" spans="1:25" ht="11.25">
      <c r="A19" s="2" t="s">
        <v>95</v>
      </c>
      <c r="B19" s="27">
        <v>-271</v>
      </c>
      <c r="C19" s="27">
        <v>-283</v>
      </c>
      <c r="D19" s="27">
        <v>-286</v>
      </c>
      <c r="E19" s="22">
        <v>-291</v>
      </c>
      <c r="F19" s="27">
        <v>-107</v>
      </c>
      <c r="G19" s="27">
        <v>-330</v>
      </c>
      <c r="H19" s="27">
        <v>-382</v>
      </c>
      <c r="I19" s="22">
        <v>-372</v>
      </c>
      <c r="J19" s="27">
        <v>-388</v>
      </c>
      <c r="K19" s="27">
        <v>-429</v>
      </c>
      <c r="L19" s="27">
        <v>-468</v>
      </c>
      <c r="M19" s="22">
        <v>-438</v>
      </c>
      <c r="N19" s="27">
        <v>-447</v>
      </c>
      <c r="O19" s="27">
        <v>-416</v>
      </c>
      <c r="P19" s="27">
        <v>-165</v>
      </c>
      <c r="Q19" s="22">
        <v>-156</v>
      </c>
      <c r="R19" s="27">
        <v>-147</v>
      </c>
      <c r="S19" s="27">
        <v>-135</v>
      </c>
      <c r="T19" s="27">
        <v>-136</v>
      </c>
      <c r="U19" s="22">
        <v>-195</v>
      </c>
      <c r="V19" s="27">
        <v>-498957</v>
      </c>
      <c r="W19" s="27">
        <v>-204457</v>
      </c>
      <c r="X19" s="27">
        <v>-232195</v>
      </c>
      <c r="Y19" s="22">
        <v>-277337</v>
      </c>
    </row>
    <row r="20" spans="1:25" ht="11.25">
      <c r="A20" s="2" t="s">
        <v>96</v>
      </c>
      <c r="B20" s="27">
        <v>60228</v>
      </c>
      <c r="C20" s="27">
        <v>60233</v>
      </c>
      <c r="D20" s="27">
        <v>64667</v>
      </c>
      <c r="E20" s="22">
        <v>63394</v>
      </c>
      <c r="F20" s="27">
        <v>60335</v>
      </c>
      <c r="G20" s="27">
        <v>61897</v>
      </c>
      <c r="H20" s="27">
        <v>65723</v>
      </c>
      <c r="I20" s="22">
        <v>66696</v>
      </c>
      <c r="J20" s="27">
        <v>62199</v>
      </c>
      <c r="K20" s="27">
        <v>64545</v>
      </c>
      <c r="L20" s="27">
        <v>64588</v>
      </c>
      <c r="M20" s="22">
        <v>61102</v>
      </c>
      <c r="N20" s="27">
        <v>58994</v>
      </c>
      <c r="O20" s="27">
        <v>64184</v>
      </c>
      <c r="P20" s="27">
        <v>61383</v>
      </c>
      <c r="Q20" s="22">
        <v>58715</v>
      </c>
      <c r="R20" s="27">
        <v>47884</v>
      </c>
      <c r="S20" s="27">
        <v>45276</v>
      </c>
      <c r="T20" s="27">
        <v>44241</v>
      </c>
      <c r="U20" s="22">
        <v>50047</v>
      </c>
      <c r="V20" s="27">
        <v>54776552</v>
      </c>
      <c r="W20" s="27">
        <v>56045633</v>
      </c>
      <c r="X20" s="27">
        <v>54091811</v>
      </c>
      <c r="Y20" s="22">
        <v>58755859</v>
      </c>
    </row>
    <row r="21" spans="1:25" ht="11.25">
      <c r="A21" s="3" t="s">
        <v>244</v>
      </c>
      <c r="B21" s="27">
        <v>3296</v>
      </c>
      <c r="C21" s="27">
        <v>3288</v>
      </c>
      <c r="D21" s="27">
        <v>3315</v>
      </c>
      <c r="E21" s="22">
        <v>3283</v>
      </c>
      <c r="F21" s="27">
        <v>3253</v>
      </c>
      <c r="G21" s="27">
        <v>3296</v>
      </c>
      <c r="H21" s="27">
        <v>3399</v>
      </c>
      <c r="I21" s="22">
        <v>3412</v>
      </c>
      <c r="J21" s="27">
        <v>3517</v>
      </c>
      <c r="K21" s="27">
        <v>3646</v>
      </c>
      <c r="L21" s="27">
        <v>3692</v>
      </c>
      <c r="M21" s="22">
        <v>3685</v>
      </c>
      <c r="N21" s="27">
        <v>3852</v>
      </c>
      <c r="O21" s="27">
        <v>3975</v>
      </c>
      <c r="P21" s="27">
        <v>4151</v>
      </c>
      <c r="Q21" s="22">
        <v>4242</v>
      </c>
      <c r="R21" s="27">
        <v>4312</v>
      </c>
      <c r="S21" s="27">
        <v>4534</v>
      </c>
      <c r="T21" s="27">
        <v>4752</v>
      </c>
      <c r="U21" s="22">
        <v>5032</v>
      </c>
      <c r="V21" s="27">
        <v>5319053</v>
      </c>
      <c r="W21" s="27">
        <v>5346890</v>
      </c>
      <c r="X21" s="27">
        <v>5542423</v>
      </c>
      <c r="Y21" s="22">
        <v>5704613</v>
      </c>
    </row>
    <row r="22" spans="1:25" ht="11.25">
      <c r="A22" s="3" t="s">
        <v>103</v>
      </c>
      <c r="B22" s="27">
        <v>2242</v>
      </c>
      <c r="C22" s="27">
        <v>2225</v>
      </c>
      <c r="D22" s="27">
        <v>2226</v>
      </c>
      <c r="E22" s="22">
        <v>2273</v>
      </c>
      <c r="F22" s="27">
        <v>2259</v>
      </c>
      <c r="G22" s="27">
        <v>2106</v>
      </c>
      <c r="H22" s="27">
        <v>2162</v>
      </c>
      <c r="I22" s="22">
        <v>2176</v>
      </c>
      <c r="J22" s="27">
        <v>2273</v>
      </c>
      <c r="K22" s="27">
        <v>2484</v>
      </c>
      <c r="L22" s="27">
        <v>2530</v>
      </c>
      <c r="M22" s="22">
        <v>2495</v>
      </c>
      <c r="N22" s="27">
        <v>2681</v>
      </c>
      <c r="O22" s="27">
        <v>2879</v>
      </c>
      <c r="P22" s="27">
        <v>3145</v>
      </c>
      <c r="Q22" s="22">
        <v>3330</v>
      </c>
      <c r="R22" s="27">
        <v>4057</v>
      </c>
      <c r="S22" s="27">
        <v>4498</v>
      </c>
      <c r="T22" s="27">
        <v>4961</v>
      </c>
      <c r="U22" s="22">
        <v>4551</v>
      </c>
      <c r="V22" s="27">
        <v>5174851</v>
      </c>
      <c r="W22" s="27">
        <v>5402814</v>
      </c>
      <c r="X22" s="27">
        <v>5138292</v>
      </c>
      <c r="Y22" s="22">
        <v>5268432</v>
      </c>
    </row>
    <row r="23" spans="1:25" ht="11.25">
      <c r="A23" s="3" t="s">
        <v>104</v>
      </c>
      <c r="B23" s="27">
        <v>1169</v>
      </c>
      <c r="C23" s="27">
        <v>1163</v>
      </c>
      <c r="D23" s="27">
        <v>1161</v>
      </c>
      <c r="E23" s="22">
        <v>1157</v>
      </c>
      <c r="F23" s="27">
        <v>1143</v>
      </c>
      <c r="G23" s="27">
        <v>1141</v>
      </c>
      <c r="H23" s="27">
        <v>1146</v>
      </c>
      <c r="I23" s="22">
        <v>1140</v>
      </c>
      <c r="J23" s="27">
        <v>1137</v>
      </c>
      <c r="K23" s="27">
        <v>1150</v>
      </c>
      <c r="L23" s="27">
        <v>1150</v>
      </c>
      <c r="M23" s="22">
        <v>1145</v>
      </c>
      <c r="N23" s="27">
        <v>1147</v>
      </c>
      <c r="O23" s="27">
        <v>1145</v>
      </c>
      <c r="P23" s="27">
        <v>1158</v>
      </c>
      <c r="Q23" s="22">
        <v>1154</v>
      </c>
      <c r="R23" s="27">
        <v>1151</v>
      </c>
      <c r="S23" s="27">
        <v>1149</v>
      </c>
      <c r="T23" s="27">
        <v>1143</v>
      </c>
      <c r="U23" s="22">
        <v>1146</v>
      </c>
      <c r="V23" s="27">
        <v>1161931</v>
      </c>
      <c r="W23" s="27">
        <v>1183414</v>
      </c>
      <c r="X23" s="27">
        <v>1372662</v>
      </c>
      <c r="Y23" s="22">
        <v>1398541</v>
      </c>
    </row>
    <row r="24" spans="1:25" ht="11.25">
      <c r="A24" s="3" t="s">
        <v>245</v>
      </c>
      <c r="B24" s="27">
        <v>548</v>
      </c>
      <c r="C24" s="27">
        <v>467</v>
      </c>
      <c r="D24" s="27">
        <v>430</v>
      </c>
      <c r="E24" s="22">
        <v>347</v>
      </c>
      <c r="F24" s="27">
        <v>247</v>
      </c>
      <c r="G24" s="27">
        <v>250</v>
      </c>
      <c r="H24" s="27">
        <v>276</v>
      </c>
      <c r="I24" s="22"/>
      <c r="J24" s="27">
        <v>312</v>
      </c>
      <c r="K24" s="27">
        <v>347</v>
      </c>
      <c r="L24" s="27">
        <v>378</v>
      </c>
      <c r="M24" s="22"/>
      <c r="N24" s="27">
        <v>428</v>
      </c>
      <c r="O24" s="27">
        <v>419</v>
      </c>
      <c r="P24" s="27">
        <v>395</v>
      </c>
      <c r="Q24" s="22"/>
      <c r="R24" s="27">
        <v>240</v>
      </c>
      <c r="S24" s="27">
        <v>240</v>
      </c>
      <c r="T24" s="27">
        <v>222</v>
      </c>
      <c r="U24" s="22"/>
      <c r="V24" s="27">
        <v>1010141</v>
      </c>
      <c r="W24" s="27">
        <v>957328</v>
      </c>
      <c r="X24" s="27">
        <v>792225</v>
      </c>
      <c r="Y24" s="22"/>
    </row>
    <row r="25" spans="1:25" ht="11.25">
      <c r="A25" s="3" t="s">
        <v>107</v>
      </c>
      <c r="B25" s="27">
        <v>7256</v>
      </c>
      <c r="C25" s="27">
        <v>7144</v>
      </c>
      <c r="D25" s="27">
        <v>7133</v>
      </c>
      <c r="E25" s="22">
        <v>7061</v>
      </c>
      <c r="F25" s="27">
        <v>6903</v>
      </c>
      <c r="G25" s="27">
        <v>6795</v>
      </c>
      <c r="H25" s="27">
        <v>6984</v>
      </c>
      <c r="I25" s="22">
        <v>7025</v>
      </c>
      <c r="J25" s="27">
        <v>7239</v>
      </c>
      <c r="K25" s="27">
        <v>7628</v>
      </c>
      <c r="L25" s="27">
        <v>7751</v>
      </c>
      <c r="M25" s="22">
        <v>7661</v>
      </c>
      <c r="N25" s="27">
        <v>8110</v>
      </c>
      <c r="O25" s="27">
        <v>8418</v>
      </c>
      <c r="P25" s="27">
        <v>8851</v>
      </c>
      <c r="Q25" s="22">
        <v>9106</v>
      </c>
      <c r="R25" s="27">
        <v>9761</v>
      </c>
      <c r="S25" s="27">
        <v>10423</v>
      </c>
      <c r="T25" s="27">
        <v>11080</v>
      </c>
      <c r="U25" s="22">
        <v>11678</v>
      </c>
      <c r="V25" s="27">
        <v>12665978</v>
      </c>
      <c r="W25" s="27">
        <v>12890448</v>
      </c>
      <c r="X25" s="27">
        <v>12845604</v>
      </c>
      <c r="Y25" s="22">
        <v>13108803</v>
      </c>
    </row>
    <row r="26" spans="1:25" ht="11.25">
      <c r="A26" s="3" t="s">
        <v>108</v>
      </c>
      <c r="B26" s="27">
        <v>163</v>
      </c>
      <c r="C26" s="27">
        <v>179</v>
      </c>
      <c r="D26" s="27">
        <v>191</v>
      </c>
      <c r="E26" s="22">
        <v>178</v>
      </c>
      <c r="F26" s="27">
        <v>184</v>
      </c>
      <c r="G26" s="27">
        <v>202</v>
      </c>
      <c r="H26" s="27">
        <v>229</v>
      </c>
      <c r="I26" s="22">
        <v>244</v>
      </c>
      <c r="J26" s="27">
        <v>262</v>
      </c>
      <c r="K26" s="27">
        <v>177</v>
      </c>
      <c r="L26" s="27">
        <v>234</v>
      </c>
      <c r="M26" s="22">
        <v>297</v>
      </c>
      <c r="N26" s="27">
        <v>694</v>
      </c>
      <c r="O26" s="27">
        <v>824</v>
      </c>
      <c r="P26" s="27">
        <v>954</v>
      </c>
      <c r="Q26" s="22">
        <v>1085</v>
      </c>
      <c r="R26" s="27">
        <v>1180</v>
      </c>
      <c r="S26" s="27">
        <v>1341</v>
      </c>
      <c r="T26" s="27">
        <v>1414</v>
      </c>
      <c r="U26" s="22">
        <v>1546</v>
      </c>
      <c r="V26" s="27">
        <v>2113476</v>
      </c>
      <c r="W26" s="27">
        <v>2459045</v>
      </c>
      <c r="X26" s="27">
        <v>2674296</v>
      </c>
      <c r="Y26" s="22">
        <v>2391979</v>
      </c>
    </row>
    <row r="27" spans="1:25" ht="11.25">
      <c r="A27" s="3" t="s">
        <v>109</v>
      </c>
      <c r="B27" s="27">
        <v>1063</v>
      </c>
      <c r="C27" s="27">
        <v>1111</v>
      </c>
      <c r="D27" s="27">
        <v>1018</v>
      </c>
      <c r="E27" s="22">
        <v>1050</v>
      </c>
      <c r="F27" s="27">
        <v>1124</v>
      </c>
      <c r="G27" s="27">
        <v>1120</v>
      </c>
      <c r="H27" s="27">
        <v>1153</v>
      </c>
      <c r="I27" s="22">
        <v>1164</v>
      </c>
      <c r="J27" s="27">
        <v>1130</v>
      </c>
      <c r="K27" s="27">
        <v>1209</v>
      </c>
      <c r="L27" s="27">
        <v>1256</v>
      </c>
      <c r="M27" s="22">
        <v>1266</v>
      </c>
      <c r="N27" s="27">
        <v>2758</v>
      </c>
      <c r="O27" s="27">
        <v>2926</v>
      </c>
      <c r="P27" s="27">
        <v>2951</v>
      </c>
      <c r="Q27" s="22">
        <v>3192</v>
      </c>
      <c r="R27" s="27">
        <v>4483</v>
      </c>
      <c r="S27" s="27">
        <v>4692</v>
      </c>
      <c r="T27" s="27">
        <v>5106</v>
      </c>
      <c r="U27" s="22">
        <v>2375</v>
      </c>
      <c r="V27" s="27"/>
      <c r="W27" s="27"/>
      <c r="X27" s="27"/>
      <c r="Y27" s="22">
        <v>2897008</v>
      </c>
    </row>
    <row r="28" spans="1:25" ht="11.25">
      <c r="A28" s="3" t="s">
        <v>94</v>
      </c>
      <c r="B28" s="27">
        <v>482</v>
      </c>
      <c r="C28" s="27">
        <v>393</v>
      </c>
      <c r="D28" s="27">
        <v>435</v>
      </c>
      <c r="E28" s="22">
        <v>418</v>
      </c>
      <c r="F28" s="27">
        <v>310</v>
      </c>
      <c r="G28" s="27">
        <v>359</v>
      </c>
      <c r="H28" s="27">
        <v>344</v>
      </c>
      <c r="I28" s="22">
        <v>250</v>
      </c>
      <c r="J28" s="27">
        <v>328</v>
      </c>
      <c r="K28" s="27">
        <v>306</v>
      </c>
      <c r="L28" s="27">
        <v>303</v>
      </c>
      <c r="M28" s="22">
        <v>212</v>
      </c>
      <c r="N28" s="27">
        <v>329</v>
      </c>
      <c r="O28" s="27">
        <v>322</v>
      </c>
      <c r="P28" s="27">
        <v>485</v>
      </c>
      <c r="Q28" s="22">
        <v>228</v>
      </c>
      <c r="R28" s="27">
        <v>385</v>
      </c>
      <c r="S28" s="27">
        <v>524</v>
      </c>
      <c r="T28" s="27">
        <v>498</v>
      </c>
      <c r="U28" s="22">
        <v>340</v>
      </c>
      <c r="V28" s="27">
        <v>5689119</v>
      </c>
      <c r="W28" s="27">
        <v>5694285</v>
      </c>
      <c r="X28" s="27">
        <v>5308201</v>
      </c>
      <c r="Y28" s="22">
        <v>2072109</v>
      </c>
    </row>
    <row r="29" spans="1:25" ht="11.25">
      <c r="A29" s="3" t="s">
        <v>112</v>
      </c>
      <c r="B29" s="27">
        <v>1709</v>
      </c>
      <c r="C29" s="27">
        <v>1685</v>
      </c>
      <c r="D29" s="27">
        <v>1646</v>
      </c>
      <c r="E29" s="22">
        <v>1647</v>
      </c>
      <c r="F29" s="27">
        <v>1619</v>
      </c>
      <c r="G29" s="27">
        <v>1682</v>
      </c>
      <c r="H29" s="27">
        <v>1726</v>
      </c>
      <c r="I29" s="22">
        <v>1737</v>
      </c>
      <c r="J29" s="27">
        <v>1722</v>
      </c>
      <c r="K29" s="27">
        <v>1693</v>
      </c>
      <c r="L29" s="27">
        <v>1793</v>
      </c>
      <c r="M29" s="22">
        <v>1891</v>
      </c>
      <c r="N29" s="27">
        <v>3782</v>
      </c>
      <c r="O29" s="27">
        <v>4073</v>
      </c>
      <c r="P29" s="27">
        <v>4392</v>
      </c>
      <c r="Q29" s="22">
        <v>4674</v>
      </c>
      <c r="R29" s="27">
        <v>6048</v>
      </c>
      <c r="S29" s="27">
        <v>6558</v>
      </c>
      <c r="T29" s="27">
        <v>7018</v>
      </c>
      <c r="U29" s="22">
        <v>7207</v>
      </c>
      <c r="V29" s="27">
        <v>7802596</v>
      </c>
      <c r="W29" s="27">
        <v>8153330</v>
      </c>
      <c r="X29" s="27">
        <v>7982497</v>
      </c>
      <c r="Y29" s="22">
        <v>7361097</v>
      </c>
    </row>
    <row r="30" spans="1:25" ht="11.25">
      <c r="A30" s="3" t="s">
        <v>113</v>
      </c>
      <c r="B30" s="27">
        <v>3843</v>
      </c>
      <c r="C30" s="27">
        <v>3603</v>
      </c>
      <c r="D30" s="27">
        <v>3915</v>
      </c>
      <c r="E30" s="22">
        <v>3581</v>
      </c>
      <c r="F30" s="27">
        <v>3727</v>
      </c>
      <c r="G30" s="27">
        <v>3663</v>
      </c>
      <c r="H30" s="27">
        <v>4066</v>
      </c>
      <c r="I30" s="22">
        <v>5050</v>
      </c>
      <c r="J30" s="27">
        <v>3920</v>
      </c>
      <c r="K30" s="27">
        <v>3735</v>
      </c>
      <c r="L30" s="27">
        <v>3927</v>
      </c>
      <c r="M30" s="22">
        <v>3919</v>
      </c>
      <c r="N30" s="27">
        <v>3435</v>
      </c>
      <c r="O30" s="27">
        <v>3633</v>
      </c>
      <c r="P30" s="27">
        <v>4206</v>
      </c>
      <c r="Q30" s="22">
        <v>4346</v>
      </c>
      <c r="R30" s="27">
        <v>5024</v>
      </c>
      <c r="S30" s="27">
        <v>5260</v>
      </c>
      <c r="T30" s="27">
        <v>5712</v>
      </c>
      <c r="U30" s="22">
        <v>956</v>
      </c>
      <c r="V30" s="27">
        <v>1295209</v>
      </c>
      <c r="W30" s="27">
        <v>1672579</v>
      </c>
      <c r="X30" s="27">
        <v>1843726</v>
      </c>
      <c r="Y30" s="22">
        <v>1788194</v>
      </c>
    </row>
    <row r="31" spans="1:25" ht="11.25">
      <c r="A31" s="3" t="s">
        <v>114</v>
      </c>
      <c r="B31" s="27">
        <v>4086</v>
      </c>
      <c r="C31" s="27">
        <v>4057</v>
      </c>
      <c r="D31" s="27">
        <v>4080</v>
      </c>
      <c r="E31" s="22">
        <v>2801</v>
      </c>
      <c r="F31" s="27">
        <v>3033</v>
      </c>
      <c r="G31" s="27">
        <v>2966</v>
      </c>
      <c r="H31" s="27">
        <v>3021</v>
      </c>
      <c r="I31" s="22">
        <v>3386</v>
      </c>
      <c r="J31" s="27">
        <v>3330</v>
      </c>
      <c r="K31" s="27">
        <v>3531</v>
      </c>
      <c r="L31" s="27">
        <v>3476</v>
      </c>
      <c r="M31" s="22">
        <v>3358</v>
      </c>
      <c r="N31" s="27">
        <v>3587</v>
      </c>
      <c r="O31" s="27">
        <v>3585</v>
      </c>
      <c r="P31" s="27">
        <v>3774</v>
      </c>
      <c r="Q31" s="22">
        <v>3769</v>
      </c>
      <c r="R31" s="27">
        <v>4485</v>
      </c>
      <c r="S31" s="27">
        <v>4503</v>
      </c>
      <c r="T31" s="27">
        <v>4475</v>
      </c>
      <c r="U31" s="22">
        <v>4504</v>
      </c>
      <c r="V31" s="27">
        <v>4759294</v>
      </c>
      <c r="W31" s="27">
        <v>6051672</v>
      </c>
      <c r="X31" s="27">
        <v>6140573</v>
      </c>
      <c r="Y31" s="22">
        <v>6490609</v>
      </c>
    </row>
    <row r="32" spans="1:25" ht="11.25">
      <c r="A32" s="3" t="s">
        <v>115</v>
      </c>
      <c r="B32" s="27">
        <v>72</v>
      </c>
      <c r="C32" s="27">
        <v>70</v>
      </c>
      <c r="D32" s="27">
        <v>70</v>
      </c>
      <c r="E32" s="22">
        <v>88</v>
      </c>
      <c r="F32" s="27">
        <v>79</v>
      </c>
      <c r="G32" s="27">
        <v>77</v>
      </c>
      <c r="H32" s="27">
        <v>77</v>
      </c>
      <c r="I32" s="22">
        <v>76</v>
      </c>
      <c r="J32" s="27">
        <v>74</v>
      </c>
      <c r="K32" s="27">
        <v>71</v>
      </c>
      <c r="L32" s="27">
        <v>71</v>
      </c>
      <c r="M32" s="22">
        <v>75</v>
      </c>
      <c r="N32" s="27">
        <v>87</v>
      </c>
      <c r="O32" s="27">
        <v>86</v>
      </c>
      <c r="P32" s="27">
        <v>45</v>
      </c>
      <c r="Q32" s="22">
        <v>49</v>
      </c>
      <c r="R32" s="27">
        <v>52</v>
      </c>
      <c r="S32" s="27">
        <v>60</v>
      </c>
      <c r="T32" s="27">
        <v>67</v>
      </c>
      <c r="U32" s="22">
        <v>96</v>
      </c>
      <c r="V32" s="27">
        <v>112124</v>
      </c>
      <c r="W32" s="27">
        <v>293792</v>
      </c>
      <c r="X32" s="27">
        <v>294147</v>
      </c>
      <c r="Y32" s="22">
        <v>358218</v>
      </c>
    </row>
    <row r="33" spans="1:25" ht="11.25">
      <c r="A33" s="3" t="s">
        <v>116</v>
      </c>
      <c r="B33" s="27">
        <v>2341</v>
      </c>
      <c r="C33" s="27">
        <v>1780</v>
      </c>
      <c r="D33" s="27">
        <v>1352</v>
      </c>
      <c r="E33" s="22">
        <v>1349</v>
      </c>
      <c r="F33" s="27">
        <v>734</v>
      </c>
      <c r="G33" s="27">
        <v>592</v>
      </c>
      <c r="H33" s="27">
        <v>718</v>
      </c>
      <c r="I33" s="22">
        <v>671</v>
      </c>
      <c r="J33" s="27">
        <v>364</v>
      </c>
      <c r="K33" s="27">
        <v>369</v>
      </c>
      <c r="L33" s="27">
        <v>373</v>
      </c>
      <c r="M33" s="22">
        <v>368</v>
      </c>
      <c r="N33" s="27">
        <v>358</v>
      </c>
      <c r="O33" s="27">
        <v>356</v>
      </c>
      <c r="P33" s="27">
        <v>357</v>
      </c>
      <c r="Q33" s="22">
        <v>352</v>
      </c>
      <c r="R33" s="27">
        <v>377</v>
      </c>
      <c r="S33" s="27">
        <v>383</v>
      </c>
      <c r="T33" s="27">
        <v>397</v>
      </c>
      <c r="U33" s="22">
        <v>383</v>
      </c>
      <c r="V33" s="27">
        <v>384521</v>
      </c>
      <c r="W33" s="27">
        <v>430210</v>
      </c>
      <c r="X33" s="27">
        <v>389477</v>
      </c>
      <c r="Y33" s="22">
        <v>393825</v>
      </c>
    </row>
    <row r="34" spans="1:25" ht="11.25">
      <c r="A34" s="3" t="s">
        <v>91</v>
      </c>
      <c r="B34" s="27">
        <v>80</v>
      </c>
      <c r="C34" s="27">
        <v>481</v>
      </c>
      <c r="D34" s="27">
        <v>330</v>
      </c>
      <c r="E34" s="22">
        <v>708</v>
      </c>
      <c r="F34" s="27">
        <v>553</v>
      </c>
      <c r="G34" s="27">
        <v>575</v>
      </c>
      <c r="H34" s="27">
        <v>421</v>
      </c>
      <c r="I34" s="22">
        <v>144</v>
      </c>
      <c r="J34" s="27">
        <v>1660</v>
      </c>
      <c r="K34" s="27">
        <v>1547</v>
      </c>
      <c r="L34" s="27">
        <v>1755</v>
      </c>
      <c r="M34" s="22">
        <v>2707</v>
      </c>
      <c r="N34" s="27">
        <v>3046</v>
      </c>
      <c r="O34" s="27">
        <v>2982</v>
      </c>
      <c r="P34" s="27">
        <v>3188</v>
      </c>
      <c r="Q34" s="22">
        <v>3728</v>
      </c>
      <c r="R34" s="27">
        <v>3923</v>
      </c>
      <c r="S34" s="27">
        <v>4262</v>
      </c>
      <c r="T34" s="27">
        <v>3980</v>
      </c>
      <c r="U34" s="22">
        <v>5138</v>
      </c>
      <c r="V34" s="27"/>
      <c r="W34" s="27"/>
      <c r="X34" s="27"/>
      <c r="Y34" s="22">
        <v>276456</v>
      </c>
    </row>
    <row r="35" spans="1:25" ht="11.25">
      <c r="A35" s="3" t="s">
        <v>121</v>
      </c>
      <c r="B35" s="27">
        <v>5176</v>
      </c>
      <c r="C35" s="27">
        <v>4968</v>
      </c>
      <c r="D35" s="27">
        <v>4811</v>
      </c>
      <c r="E35" s="22">
        <v>4769</v>
      </c>
      <c r="F35" s="27">
        <v>4610</v>
      </c>
      <c r="G35" s="27">
        <v>4534</v>
      </c>
      <c r="H35" s="27">
        <v>4621</v>
      </c>
      <c r="I35" s="22">
        <v>4510</v>
      </c>
      <c r="J35" s="27">
        <v>4441</v>
      </c>
      <c r="K35" s="27">
        <v>4575</v>
      </c>
      <c r="L35" s="27">
        <v>4542</v>
      </c>
      <c r="M35" s="22">
        <v>4584</v>
      </c>
      <c r="N35" s="27">
        <v>4907</v>
      </c>
      <c r="O35" s="27">
        <v>4806</v>
      </c>
      <c r="P35" s="27">
        <v>4971</v>
      </c>
      <c r="Q35" s="22">
        <v>4872</v>
      </c>
      <c r="R35" s="27">
        <v>4972</v>
      </c>
      <c r="S35" s="27">
        <v>5204</v>
      </c>
      <c r="T35" s="27">
        <v>5165</v>
      </c>
      <c r="U35" s="22">
        <v>5423</v>
      </c>
      <c r="V35" s="27">
        <v>5786844</v>
      </c>
      <c r="W35" s="27">
        <v>5581769</v>
      </c>
      <c r="X35" s="27">
        <v>5088110</v>
      </c>
      <c r="Y35" s="22">
        <v>5083992</v>
      </c>
    </row>
    <row r="36" spans="1:25" ht="11.25">
      <c r="A36" s="3" t="s">
        <v>94</v>
      </c>
      <c r="B36" s="27">
        <v>611</v>
      </c>
      <c r="C36" s="27">
        <v>1296</v>
      </c>
      <c r="D36" s="27">
        <v>625</v>
      </c>
      <c r="E36" s="22">
        <v>3239</v>
      </c>
      <c r="F36" s="27">
        <v>3484</v>
      </c>
      <c r="G36" s="27">
        <v>3693</v>
      </c>
      <c r="H36" s="27">
        <v>3945</v>
      </c>
      <c r="I36" s="22">
        <v>3020</v>
      </c>
      <c r="J36" s="27">
        <v>4328</v>
      </c>
      <c r="K36" s="27">
        <v>4496</v>
      </c>
      <c r="L36" s="27">
        <v>4661</v>
      </c>
      <c r="M36" s="22">
        <v>3071</v>
      </c>
      <c r="N36" s="27">
        <v>4815</v>
      </c>
      <c r="O36" s="27">
        <v>2426</v>
      </c>
      <c r="P36" s="27">
        <v>2345</v>
      </c>
      <c r="Q36" s="22">
        <v>400</v>
      </c>
      <c r="R36" s="27">
        <v>2613</v>
      </c>
      <c r="S36" s="27">
        <v>2739</v>
      </c>
      <c r="T36" s="27">
        <v>2860</v>
      </c>
      <c r="U36" s="22">
        <v>625</v>
      </c>
      <c r="V36" s="27">
        <v>10169834</v>
      </c>
      <c r="W36" s="27">
        <v>4039876</v>
      </c>
      <c r="X36" s="27">
        <v>3977948</v>
      </c>
      <c r="Y36" s="22">
        <v>1172717</v>
      </c>
    </row>
    <row r="37" spans="1:25" ht="11.25">
      <c r="A37" s="3" t="s">
        <v>95</v>
      </c>
      <c r="B37" s="27">
        <v>-116</v>
      </c>
      <c r="C37" s="27">
        <v>-217</v>
      </c>
      <c r="D37" s="27">
        <v>-223</v>
      </c>
      <c r="E37" s="22">
        <v>-221</v>
      </c>
      <c r="F37" s="27">
        <v>-239</v>
      </c>
      <c r="G37" s="27">
        <v>-270</v>
      </c>
      <c r="H37" s="27">
        <v>-294</v>
      </c>
      <c r="I37" s="22">
        <v>-303</v>
      </c>
      <c r="J37" s="27">
        <v>-321</v>
      </c>
      <c r="K37" s="27">
        <v>-316</v>
      </c>
      <c r="L37" s="27">
        <v>-312</v>
      </c>
      <c r="M37" s="22">
        <v>-318</v>
      </c>
      <c r="N37" s="27">
        <v>-315</v>
      </c>
      <c r="O37" s="27">
        <v>-322</v>
      </c>
      <c r="P37" s="27">
        <v>-319</v>
      </c>
      <c r="Q37" s="22">
        <v>-432</v>
      </c>
      <c r="R37" s="27">
        <v>-411</v>
      </c>
      <c r="S37" s="27">
        <v>-444</v>
      </c>
      <c r="T37" s="27">
        <v>-446</v>
      </c>
      <c r="U37" s="22">
        <v>-379</v>
      </c>
      <c r="V37" s="27">
        <v>-675150</v>
      </c>
      <c r="W37" s="27">
        <v>-298813</v>
      </c>
      <c r="X37" s="27">
        <v>-153333</v>
      </c>
      <c r="Y37" s="22">
        <v>-284171</v>
      </c>
    </row>
    <row r="38" spans="1:25" ht="11.25">
      <c r="A38" s="3" t="s">
        <v>123</v>
      </c>
      <c r="B38" s="27">
        <v>16096</v>
      </c>
      <c r="C38" s="27">
        <v>16041</v>
      </c>
      <c r="D38" s="27">
        <v>14962</v>
      </c>
      <c r="E38" s="22">
        <v>16317</v>
      </c>
      <c r="F38" s="27">
        <v>15983</v>
      </c>
      <c r="G38" s="27">
        <v>15832</v>
      </c>
      <c r="H38" s="27">
        <v>16578</v>
      </c>
      <c r="I38" s="22">
        <v>17679</v>
      </c>
      <c r="J38" s="27">
        <v>17797</v>
      </c>
      <c r="K38" s="27">
        <v>18011</v>
      </c>
      <c r="L38" s="27">
        <v>18495</v>
      </c>
      <c r="M38" s="22">
        <v>19479</v>
      </c>
      <c r="N38" s="27">
        <v>19924</v>
      </c>
      <c r="O38" s="27">
        <v>17554</v>
      </c>
      <c r="P38" s="27">
        <v>18574</v>
      </c>
      <c r="Q38" s="22">
        <v>19140</v>
      </c>
      <c r="R38" s="27">
        <v>21042</v>
      </c>
      <c r="S38" s="27">
        <v>21974</v>
      </c>
      <c r="T38" s="27">
        <v>22217</v>
      </c>
      <c r="U38" s="22">
        <v>19158</v>
      </c>
      <c r="V38" s="27">
        <v>21840478</v>
      </c>
      <c r="W38" s="27">
        <v>17774287</v>
      </c>
      <c r="X38" s="27">
        <v>17587450</v>
      </c>
      <c r="Y38" s="22">
        <v>17873110</v>
      </c>
    </row>
    <row r="39" spans="1:25" ht="11.25">
      <c r="A39" s="2" t="s">
        <v>124</v>
      </c>
      <c r="B39" s="27">
        <v>25062</v>
      </c>
      <c r="C39" s="27">
        <v>24871</v>
      </c>
      <c r="D39" s="27">
        <v>23741</v>
      </c>
      <c r="E39" s="22">
        <v>25026</v>
      </c>
      <c r="F39" s="27">
        <v>24506</v>
      </c>
      <c r="G39" s="27">
        <v>24310</v>
      </c>
      <c r="H39" s="27">
        <v>25289</v>
      </c>
      <c r="I39" s="22">
        <v>26441</v>
      </c>
      <c r="J39" s="27">
        <v>26759</v>
      </c>
      <c r="K39" s="27">
        <v>27333</v>
      </c>
      <c r="L39" s="27">
        <v>28040</v>
      </c>
      <c r="M39" s="22">
        <v>29031</v>
      </c>
      <c r="N39" s="27">
        <v>31816</v>
      </c>
      <c r="O39" s="27">
        <v>30047</v>
      </c>
      <c r="P39" s="27">
        <v>31818</v>
      </c>
      <c r="Q39" s="22">
        <v>32921</v>
      </c>
      <c r="R39" s="27">
        <v>36853</v>
      </c>
      <c r="S39" s="27">
        <v>38956</v>
      </c>
      <c r="T39" s="27">
        <v>40317</v>
      </c>
      <c r="U39" s="22">
        <v>38044</v>
      </c>
      <c r="V39" s="27">
        <v>42309053</v>
      </c>
      <c r="W39" s="27">
        <v>38818066</v>
      </c>
      <c r="X39" s="27">
        <v>38415552</v>
      </c>
      <c r="Y39" s="22">
        <v>38343011</v>
      </c>
    </row>
    <row r="40" spans="1:25" ht="12" thickBot="1">
      <c r="A40" s="5" t="s">
        <v>125</v>
      </c>
      <c r="B40" s="28">
        <v>85291</v>
      </c>
      <c r="C40" s="28">
        <v>85105</v>
      </c>
      <c r="D40" s="28">
        <v>88409</v>
      </c>
      <c r="E40" s="23">
        <v>88420</v>
      </c>
      <c r="F40" s="28">
        <v>84842</v>
      </c>
      <c r="G40" s="28">
        <v>86207</v>
      </c>
      <c r="H40" s="28">
        <v>91013</v>
      </c>
      <c r="I40" s="23">
        <v>93137</v>
      </c>
      <c r="J40" s="28">
        <v>88959</v>
      </c>
      <c r="K40" s="28">
        <v>91878</v>
      </c>
      <c r="L40" s="28">
        <v>92628</v>
      </c>
      <c r="M40" s="23">
        <v>90134</v>
      </c>
      <c r="N40" s="28">
        <v>90811</v>
      </c>
      <c r="O40" s="28">
        <v>94231</v>
      </c>
      <c r="P40" s="28">
        <v>93201</v>
      </c>
      <c r="Q40" s="23">
        <v>91637</v>
      </c>
      <c r="R40" s="28">
        <v>84738</v>
      </c>
      <c r="S40" s="28">
        <v>84233</v>
      </c>
      <c r="T40" s="28">
        <v>84558</v>
      </c>
      <c r="U40" s="23">
        <v>88092</v>
      </c>
      <c r="V40" s="28">
        <v>97085605</v>
      </c>
      <c r="W40" s="28">
        <v>94863699</v>
      </c>
      <c r="X40" s="28">
        <v>92507363</v>
      </c>
      <c r="Y40" s="23">
        <v>97098870</v>
      </c>
    </row>
    <row r="41" spans="1:25" ht="12" thickTop="1">
      <c r="A41" s="2" t="s">
        <v>126</v>
      </c>
      <c r="B41" s="27">
        <v>5350</v>
      </c>
      <c r="C41" s="27">
        <v>5454</v>
      </c>
      <c r="D41" s="27">
        <v>5463</v>
      </c>
      <c r="E41" s="22">
        <v>5177</v>
      </c>
      <c r="F41" s="27">
        <v>4781</v>
      </c>
      <c r="G41" s="27">
        <v>4363</v>
      </c>
      <c r="H41" s="27">
        <v>4300</v>
      </c>
      <c r="I41" s="22">
        <v>4840</v>
      </c>
      <c r="J41" s="27">
        <v>4021</v>
      </c>
      <c r="K41" s="27">
        <v>4374</v>
      </c>
      <c r="L41" s="27">
        <v>3844</v>
      </c>
      <c r="M41" s="22">
        <v>4118</v>
      </c>
      <c r="N41" s="27">
        <v>4049</v>
      </c>
      <c r="O41" s="27">
        <v>3472</v>
      </c>
      <c r="P41" s="27">
        <v>3487</v>
      </c>
      <c r="Q41" s="22">
        <v>4099</v>
      </c>
      <c r="R41" s="27">
        <v>4393</v>
      </c>
      <c r="S41" s="27">
        <v>3410</v>
      </c>
      <c r="T41" s="27">
        <v>3701</v>
      </c>
      <c r="U41" s="22">
        <v>4786</v>
      </c>
      <c r="V41" s="27">
        <v>4682905</v>
      </c>
      <c r="W41" s="27">
        <v>5093518</v>
      </c>
      <c r="X41" s="27">
        <v>4917910</v>
      </c>
      <c r="Y41" s="22">
        <v>6655402</v>
      </c>
    </row>
    <row r="42" spans="1:25" ht="11.25">
      <c r="A42" s="2" t="s">
        <v>127</v>
      </c>
      <c r="B42" s="27">
        <v>450</v>
      </c>
      <c r="C42" s="27">
        <v>516</v>
      </c>
      <c r="D42" s="27">
        <v>600</v>
      </c>
      <c r="E42" s="22">
        <v>575</v>
      </c>
      <c r="F42" s="27">
        <v>540</v>
      </c>
      <c r="G42" s="27">
        <v>455</v>
      </c>
      <c r="H42" s="27">
        <v>480</v>
      </c>
      <c r="I42" s="22">
        <v>695</v>
      </c>
      <c r="J42" s="27">
        <v>509</v>
      </c>
      <c r="K42" s="27">
        <v>677</v>
      </c>
      <c r="L42" s="27">
        <v>664</v>
      </c>
      <c r="M42" s="22">
        <v>846</v>
      </c>
      <c r="N42" s="27">
        <v>678</v>
      </c>
      <c r="O42" s="27">
        <v>674</v>
      </c>
      <c r="P42" s="27">
        <v>588</v>
      </c>
      <c r="Q42" s="22">
        <v>791</v>
      </c>
      <c r="R42" s="27">
        <v>1479</v>
      </c>
      <c r="S42" s="27">
        <v>1946</v>
      </c>
      <c r="T42" s="27">
        <v>1797</v>
      </c>
      <c r="U42" s="22">
        <v>4799</v>
      </c>
      <c r="V42" s="27">
        <v>10992734</v>
      </c>
      <c r="W42" s="27">
        <v>6177680</v>
      </c>
      <c r="X42" s="27">
        <v>11307750</v>
      </c>
      <c r="Y42" s="22">
        <v>1870235</v>
      </c>
    </row>
    <row r="43" spans="1:25" ht="11.25">
      <c r="A43" s="2" t="s">
        <v>128</v>
      </c>
      <c r="B43" s="27">
        <v>20</v>
      </c>
      <c r="C43" s="27">
        <v>20</v>
      </c>
      <c r="D43" s="27">
        <v>570</v>
      </c>
      <c r="E43" s="22">
        <v>570</v>
      </c>
      <c r="F43" s="27">
        <v>820</v>
      </c>
      <c r="G43" s="27">
        <v>1095</v>
      </c>
      <c r="H43" s="27">
        <v>1070</v>
      </c>
      <c r="I43" s="22">
        <v>1070</v>
      </c>
      <c r="J43" s="27">
        <v>1070</v>
      </c>
      <c r="K43" s="27">
        <v>1070</v>
      </c>
      <c r="L43" s="27">
        <v>1070</v>
      </c>
      <c r="M43" s="22">
        <v>1070</v>
      </c>
      <c r="N43" s="27">
        <v>1070</v>
      </c>
      <c r="O43" s="27">
        <v>1070</v>
      </c>
      <c r="P43" s="27">
        <v>1070</v>
      </c>
      <c r="Q43" s="22">
        <v>1070</v>
      </c>
      <c r="R43" s="27">
        <v>1068</v>
      </c>
      <c r="S43" s="27">
        <v>1068</v>
      </c>
      <c r="T43" s="27">
        <v>836</v>
      </c>
      <c r="U43" s="22">
        <v>846</v>
      </c>
      <c r="V43" s="27">
        <v>696000</v>
      </c>
      <c r="W43" s="27">
        <v>421000</v>
      </c>
      <c r="X43" s="27">
        <v>141000</v>
      </c>
      <c r="Y43" s="22">
        <v>5312000</v>
      </c>
    </row>
    <row r="44" spans="1:25" ht="11.25">
      <c r="A44" s="2" t="s">
        <v>129</v>
      </c>
      <c r="B44" s="27">
        <v>2449</v>
      </c>
      <c r="C44" s="27">
        <v>4018</v>
      </c>
      <c r="D44" s="27">
        <v>5383</v>
      </c>
      <c r="E44" s="22">
        <v>5879</v>
      </c>
      <c r="F44" s="27">
        <v>7355</v>
      </c>
      <c r="G44" s="27">
        <v>7974</v>
      </c>
      <c r="H44" s="27">
        <v>8606</v>
      </c>
      <c r="I44" s="22">
        <v>9059</v>
      </c>
      <c r="J44" s="27">
        <v>8949</v>
      </c>
      <c r="K44" s="27">
        <v>8536</v>
      </c>
      <c r="L44" s="27">
        <v>8383</v>
      </c>
      <c r="M44" s="22">
        <v>12152</v>
      </c>
      <c r="N44" s="27">
        <v>11545</v>
      </c>
      <c r="O44" s="27">
        <v>17604</v>
      </c>
      <c r="P44" s="27">
        <v>15144</v>
      </c>
      <c r="Q44" s="22">
        <v>8543</v>
      </c>
      <c r="R44" s="27">
        <v>8042</v>
      </c>
      <c r="S44" s="27">
        <v>1047</v>
      </c>
      <c r="T44" s="27">
        <v>881</v>
      </c>
      <c r="U44" s="22">
        <v>682</v>
      </c>
      <c r="V44" s="27">
        <v>338435</v>
      </c>
      <c r="W44" s="27">
        <v>192260</v>
      </c>
      <c r="X44" s="27">
        <v>42597</v>
      </c>
      <c r="Y44" s="22">
        <v>43480</v>
      </c>
    </row>
    <row r="45" spans="1:25" ht="11.25">
      <c r="A45" s="2" t="s">
        <v>130</v>
      </c>
      <c r="B45" s="27">
        <v>3558</v>
      </c>
      <c r="C45" s="27">
        <v>3093</v>
      </c>
      <c r="D45" s="27">
        <v>3162</v>
      </c>
      <c r="E45" s="22">
        <v>3135</v>
      </c>
      <c r="F45" s="27">
        <v>2876</v>
      </c>
      <c r="G45" s="27">
        <v>2586</v>
      </c>
      <c r="H45" s="27">
        <v>2646</v>
      </c>
      <c r="I45" s="22">
        <v>2868</v>
      </c>
      <c r="J45" s="27">
        <v>2312</v>
      </c>
      <c r="K45" s="27">
        <v>2911</v>
      </c>
      <c r="L45" s="27">
        <v>2637</v>
      </c>
      <c r="M45" s="22">
        <v>2435</v>
      </c>
      <c r="N45" s="27">
        <v>2394</v>
      </c>
      <c r="O45" s="27">
        <v>2327</v>
      </c>
      <c r="P45" s="27">
        <v>1962</v>
      </c>
      <c r="Q45" s="22">
        <v>2408</v>
      </c>
      <c r="R45" s="27">
        <v>2109</v>
      </c>
      <c r="S45" s="27">
        <v>2351</v>
      </c>
      <c r="T45" s="27">
        <v>2355</v>
      </c>
      <c r="U45" s="22">
        <v>3063</v>
      </c>
      <c r="V45" s="27">
        <v>3173491</v>
      </c>
      <c r="W45" s="27">
        <v>3483351</v>
      </c>
      <c r="X45" s="27">
        <v>3662676</v>
      </c>
      <c r="Y45" s="22">
        <v>4300654</v>
      </c>
    </row>
    <row r="46" spans="1:25" ht="11.25">
      <c r="A46" s="2" t="s">
        <v>131</v>
      </c>
      <c r="B46" s="27">
        <v>7567</v>
      </c>
      <c r="C46" s="27">
        <v>5968</v>
      </c>
      <c r="D46" s="27">
        <v>7345</v>
      </c>
      <c r="E46" s="22">
        <v>7179</v>
      </c>
      <c r="F46" s="27">
        <v>7095</v>
      </c>
      <c r="G46" s="27">
        <v>6655</v>
      </c>
      <c r="H46" s="27">
        <v>6957</v>
      </c>
      <c r="I46" s="22">
        <v>6688</v>
      </c>
      <c r="J46" s="27">
        <v>6572</v>
      </c>
      <c r="K46" s="27">
        <v>5142</v>
      </c>
      <c r="L46" s="27">
        <v>5506</v>
      </c>
      <c r="M46" s="22">
        <v>5077</v>
      </c>
      <c r="N46" s="27">
        <v>6248</v>
      </c>
      <c r="O46" s="27">
        <v>4875</v>
      </c>
      <c r="P46" s="27">
        <v>5391</v>
      </c>
      <c r="Q46" s="22">
        <v>5213</v>
      </c>
      <c r="R46" s="27">
        <v>5968</v>
      </c>
      <c r="S46" s="27">
        <v>5086</v>
      </c>
      <c r="T46" s="27">
        <v>5523</v>
      </c>
      <c r="U46" s="22">
        <v>5280</v>
      </c>
      <c r="V46" s="27"/>
      <c r="W46" s="27"/>
      <c r="X46" s="27"/>
      <c r="Y46" s="22">
        <v>4999604</v>
      </c>
    </row>
    <row r="47" spans="1:25" ht="11.25">
      <c r="A47" s="2" t="s">
        <v>132</v>
      </c>
      <c r="B47" s="27">
        <v>250</v>
      </c>
      <c r="C47" s="27">
        <v>1100</v>
      </c>
      <c r="D47" s="27">
        <v>878</v>
      </c>
      <c r="E47" s="22">
        <v>1245</v>
      </c>
      <c r="F47" s="27">
        <v>600</v>
      </c>
      <c r="G47" s="27">
        <v>739</v>
      </c>
      <c r="H47" s="27">
        <v>644</v>
      </c>
      <c r="I47" s="22">
        <v>852</v>
      </c>
      <c r="J47" s="27">
        <v>384</v>
      </c>
      <c r="K47" s="27">
        <v>629</v>
      </c>
      <c r="L47" s="27">
        <v>207</v>
      </c>
      <c r="M47" s="22">
        <v>592</v>
      </c>
      <c r="N47" s="27">
        <v>316</v>
      </c>
      <c r="O47" s="27">
        <v>448</v>
      </c>
      <c r="P47" s="27">
        <v>252</v>
      </c>
      <c r="Q47" s="22">
        <v>536</v>
      </c>
      <c r="R47" s="27">
        <v>220</v>
      </c>
      <c r="S47" s="27">
        <v>319</v>
      </c>
      <c r="T47" s="27">
        <v>251</v>
      </c>
      <c r="U47" s="22">
        <v>376</v>
      </c>
      <c r="V47" s="27">
        <v>239017</v>
      </c>
      <c r="W47" s="27">
        <v>1026475</v>
      </c>
      <c r="X47" s="27">
        <v>1233431</v>
      </c>
      <c r="Y47" s="22">
        <v>2675343</v>
      </c>
    </row>
    <row r="48" spans="1:25" ht="11.25">
      <c r="A48" s="2" t="s">
        <v>133</v>
      </c>
      <c r="B48" s="27">
        <v>1867</v>
      </c>
      <c r="C48" s="27">
        <v>1386</v>
      </c>
      <c r="D48" s="27">
        <v>1673</v>
      </c>
      <c r="E48" s="22">
        <v>1829</v>
      </c>
      <c r="F48" s="27">
        <v>1677</v>
      </c>
      <c r="G48" s="27">
        <v>1574</v>
      </c>
      <c r="H48" s="27">
        <v>1556</v>
      </c>
      <c r="I48" s="22">
        <v>1779</v>
      </c>
      <c r="J48" s="27">
        <v>1637</v>
      </c>
      <c r="K48" s="27">
        <v>1262</v>
      </c>
      <c r="L48" s="27">
        <v>1495</v>
      </c>
      <c r="M48" s="22">
        <v>1337</v>
      </c>
      <c r="N48" s="27">
        <v>1552</v>
      </c>
      <c r="O48" s="27">
        <v>1164</v>
      </c>
      <c r="P48" s="27">
        <v>1484</v>
      </c>
      <c r="Q48" s="22">
        <v>1377</v>
      </c>
      <c r="R48" s="27">
        <v>1507</v>
      </c>
      <c r="S48" s="27">
        <v>1137</v>
      </c>
      <c r="T48" s="27">
        <v>1420</v>
      </c>
      <c r="U48" s="22">
        <v>1565</v>
      </c>
      <c r="V48" s="27">
        <v>1764113</v>
      </c>
      <c r="W48" s="27">
        <v>1283718</v>
      </c>
      <c r="X48" s="27">
        <v>1407626</v>
      </c>
      <c r="Y48" s="22">
        <v>1695781</v>
      </c>
    </row>
    <row r="49" spans="1:25" ht="11.25">
      <c r="A49" s="2" t="s">
        <v>136</v>
      </c>
      <c r="B49" s="27">
        <v>1716</v>
      </c>
      <c r="C49" s="27">
        <v>3425</v>
      </c>
      <c r="D49" s="27">
        <v>4429</v>
      </c>
      <c r="E49" s="22">
        <v>3082</v>
      </c>
      <c r="F49" s="27">
        <v>1540</v>
      </c>
      <c r="G49" s="27">
        <v>3128</v>
      </c>
      <c r="H49" s="27">
        <v>4496</v>
      </c>
      <c r="I49" s="22">
        <v>3232</v>
      </c>
      <c r="J49" s="27">
        <v>1573</v>
      </c>
      <c r="K49" s="27">
        <v>3067</v>
      </c>
      <c r="L49" s="27">
        <v>4183</v>
      </c>
      <c r="M49" s="22">
        <v>3107</v>
      </c>
      <c r="N49" s="27">
        <v>1517</v>
      </c>
      <c r="O49" s="27">
        <v>2897</v>
      </c>
      <c r="P49" s="27">
        <v>4095</v>
      </c>
      <c r="Q49" s="22">
        <v>2711</v>
      </c>
      <c r="R49" s="27">
        <v>1491</v>
      </c>
      <c r="S49" s="27">
        <v>2877</v>
      </c>
      <c r="T49" s="27">
        <v>4266</v>
      </c>
      <c r="U49" s="22">
        <v>3133</v>
      </c>
      <c r="V49" s="27">
        <v>1726389</v>
      </c>
      <c r="W49" s="27">
        <v>3442702</v>
      </c>
      <c r="X49" s="27">
        <v>4747011</v>
      </c>
      <c r="Y49" s="22">
        <v>3147121</v>
      </c>
    </row>
    <row r="50" spans="1:25" ht="11.25">
      <c r="A50" s="2" t="s">
        <v>94</v>
      </c>
      <c r="B50" s="27">
        <v>1972</v>
      </c>
      <c r="C50" s="27">
        <v>1623</v>
      </c>
      <c r="D50" s="27">
        <v>1797</v>
      </c>
      <c r="E50" s="22">
        <v>1312</v>
      </c>
      <c r="F50" s="27">
        <v>1713</v>
      </c>
      <c r="G50" s="27">
        <v>1760</v>
      </c>
      <c r="H50" s="27">
        <v>2095</v>
      </c>
      <c r="I50" s="22">
        <v>908</v>
      </c>
      <c r="J50" s="27">
        <v>1709</v>
      </c>
      <c r="K50" s="27">
        <v>1558</v>
      </c>
      <c r="L50" s="27">
        <v>1637</v>
      </c>
      <c r="M50" s="22">
        <v>702</v>
      </c>
      <c r="N50" s="27">
        <v>1696</v>
      </c>
      <c r="O50" s="27">
        <v>1753</v>
      </c>
      <c r="P50" s="27">
        <v>1857</v>
      </c>
      <c r="Q50" s="22">
        <v>722</v>
      </c>
      <c r="R50" s="27">
        <v>1823</v>
      </c>
      <c r="S50" s="27">
        <v>1588</v>
      </c>
      <c r="T50" s="27">
        <v>1697</v>
      </c>
      <c r="U50" s="22">
        <v>676</v>
      </c>
      <c r="V50" s="27">
        <v>9010159</v>
      </c>
      <c r="W50" s="27">
        <v>7560600</v>
      </c>
      <c r="X50" s="27">
        <v>6769862</v>
      </c>
      <c r="Y50" s="22">
        <v>522103</v>
      </c>
    </row>
    <row r="51" spans="1:25" ht="11.25">
      <c r="A51" s="2" t="s">
        <v>138</v>
      </c>
      <c r="B51" s="27">
        <v>25202</v>
      </c>
      <c r="C51" s="27">
        <v>26607</v>
      </c>
      <c r="D51" s="27">
        <v>31304</v>
      </c>
      <c r="E51" s="22">
        <v>29986</v>
      </c>
      <c r="F51" s="27">
        <v>29001</v>
      </c>
      <c r="G51" s="27">
        <v>30332</v>
      </c>
      <c r="H51" s="27">
        <v>32855</v>
      </c>
      <c r="I51" s="22">
        <v>32845</v>
      </c>
      <c r="J51" s="27">
        <v>28739</v>
      </c>
      <c r="K51" s="27">
        <v>29228</v>
      </c>
      <c r="L51" s="27">
        <v>29630</v>
      </c>
      <c r="M51" s="22">
        <v>32105</v>
      </c>
      <c r="N51" s="27">
        <v>31069</v>
      </c>
      <c r="O51" s="27">
        <v>36290</v>
      </c>
      <c r="P51" s="27">
        <v>35333</v>
      </c>
      <c r="Q51" s="22">
        <v>28021</v>
      </c>
      <c r="R51" s="27">
        <v>28103</v>
      </c>
      <c r="S51" s="27">
        <v>21179</v>
      </c>
      <c r="T51" s="27">
        <v>23068</v>
      </c>
      <c r="U51" s="22">
        <v>25867</v>
      </c>
      <c r="V51" s="27">
        <v>32623246</v>
      </c>
      <c r="W51" s="27">
        <v>28681308</v>
      </c>
      <c r="X51" s="27">
        <v>34229867</v>
      </c>
      <c r="Y51" s="22">
        <v>32148129</v>
      </c>
    </row>
    <row r="52" spans="1:25" ht="11.25">
      <c r="A52" s="2" t="s">
        <v>139</v>
      </c>
      <c r="B52" s="27">
        <v>10</v>
      </c>
      <c r="C52" s="27">
        <v>10</v>
      </c>
      <c r="D52" s="27">
        <v>20</v>
      </c>
      <c r="E52" s="22">
        <v>20</v>
      </c>
      <c r="F52" s="27">
        <v>30</v>
      </c>
      <c r="G52" s="27">
        <v>30</v>
      </c>
      <c r="H52" s="27">
        <v>590</v>
      </c>
      <c r="I52" s="22">
        <v>590</v>
      </c>
      <c r="J52" s="27">
        <v>850</v>
      </c>
      <c r="K52" s="27">
        <v>1125</v>
      </c>
      <c r="L52" s="27">
        <v>1660</v>
      </c>
      <c r="M52" s="22">
        <v>1660</v>
      </c>
      <c r="N52" s="27">
        <v>1920</v>
      </c>
      <c r="O52" s="27">
        <v>2195</v>
      </c>
      <c r="P52" s="27">
        <v>2730</v>
      </c>
      <c r="Q52" s="22">
        <v>2730</v>
      </c>
      <c r="R52" s="27">
        <v>2900</v>
      </c>
      <c r="S52" s="27">
        <v>3175</v>
      </c>
      <c r="T52" s="27">
        <v>3700</v>
      </c>
      <c r="U52" s="22">
        <v>3700</v>
      </c>
      <c r="V52" s="27">
        <v>3973000</v>
      </c>
      <c r="W52" s="27">
        <v>4248000</v>
      </c>
      <c r="X52" s="27">
        <v>56000</v>
      </c>
      <c r="Y52" s="22">
        <v>36000</v>
      </c>
    </row>
    <row r="53" spans="1:25" ht="11.25">
      <c r="A53" s="2" t="s">
        <v>140</v>
      </c>
      <c r="B53" s="27">
        <v>346</v>
      </c>
      <c r="C53" s="27">
        <v>357</v>
      </c>
      <c r="D53" s="27">
        <v>730</v>
      </c>
      <c r="E53" s="22">
        <v>2000</v>
      </c>
      <c r="F53" s="27">
        <v>2846</v>
      </c>
      <c r="G53" s="27">
        <v>4400</v>
      </c>
      <c r="H53" s="27">
        <v>6126</v>
      </c>
      <c r="I53" s="22">
        <v>7891</v>
      </c>
      <c r="J53" s="27">
        <v>10211</v>
      </c>
      <c r="K53" s="27">
        <v>12396</v>
      </c>
      <c r="L53" s="27">
        <v>13266</v>
      </c>
      <c r="M53" s="22">
        <v>8525</v>
      </c>
      <c r="N53" s="27">
        <v>9906</v>
      </c>
      <c r="O53" s="27">
        <v>9515</v>
      </c>
      <c r="P53" s="27">
        <v>9747</v>
      </c>
      <c r="Q53" s="22">
        <v>16085</v>
      </c>
      <c r="R53" s="27">
        <v>12514</v>
      </c>
      <c r="S53" s="27">
        <v>19681</v>
      </c>
      <c r="T53" s="27">
        <v>17848</v>
      </c>
      <c r="U53" s="22">
        <v>18209</v>
      </c>
      <c r="V53" s="27">
        <v>18400235</v>
      </c>
      <c r="W53" s="27">
        <v>18594810</v>
      </c>
      <c r="X53" s="27">
        <v>14774354</v>
      </c>
      <c r="Y53" s="22">
        <v>14689530</v>
      </c>
    </row>
    <row r="54" spans="1:25" ht="11.25">
      <c r="A54" s="2" t="s">
        <v>0</v>
      </c>
      <c r="B54" s="27">
        <v>165</v>
      </c>
      <c r="C54" s="27">
        <v>166</v>
      </c>
      <c r="D54" s="27">
        <v>163</v>
      </c>
      <c r="E54" s="22">
        <v>158</v>
      </c>
      <c r="F54" s="27">
        <v>155</v>
      </c>
      <c r="G54" s="27">
        <v>151</v>
      </c>
      <c r="H54" s="27">
        <v>147</v>
      </c>
      <c r="I54" s="22">
        <v>147</v>
      </c>
      <c r="J54" s="27">
        <v>142</v>
      </c>
      <c r="K54" s="27">
        <v>137</v>
      </c>
      <c r="L54" s="27">
        <v>131</v>
      </c>
      <c r="M54" s="22">
        <v>127</v>
      </c>
      <c r="N54" s="27">
        <v>116</v>
      </c>
      <c r="O54" s="27">
        <v>114</v>
      </c>
      <c r="P54" s="27">
        <v>110</v>
      </c>
      <c r="Q54" s="22">
        <v>111</v>
      </c>
      <c r="R54" s="27">
        <v>154</v>
      </c>
      <c r="S54" s="27">
        <v>130</v>
      </c>
      <c r="T54" s="27">
        <v>134</v>
      </c>
      <c r="U54" s="22">
        <v>116</v>
      </c>
      <c r="V54" s="27">
        <v>131427</v>
      </c>
      <c r="W54" s="27">
        <v>239109</v>
      </c>
      <c r="X54" s="27">
        <v>246873</v>
      </c>
      <c r="Y54" s="22">
        <v>144196</v>
      </c>
    </row>
    <row r="55" spans="1:25" ht="11.25">
      <c r="A55" s="2" t="s">
        <v>141</v>
      </c>
      <c r="B55" s="27"/>
      <c r="C55" s="27"/>
      <c r="D55" s="27">
        <v>449</v>
      </c>
      <c r="E55" s="22">
        <v>2555</v>
      </c>
      <c r="F55" s="27">
        <v>2555</v>
      </c>
      <c r="G55" s="27">
        <v>2555</v>
      </c>
      <c r="H55" s="27">
        <v>2555</v>
      </c>
      <c r="I55" s="22">
        <v>2555</v>
      </c>
      <c r="J55" s="27">
        <v>2555</v>
      </c>
      <c r="K55" s="27">
        <v>2555</v>
      </c>
      <c r="L55" s="27">
        <v>2555</v>
      </c>
      <c r="M55" s="22">
        <v>2555</v>
      </c>
      <c r="N55" s="27">
        <v>2548</v>
      </c>
      <c r="O55" s="27">
        <v>2548</v>
      </c>
      <c r="P55" s="27">
        <v>2548</v>
      </c>
      <c r="Q55" s="22">
        <v>2548</v>
      </c>
      <c r="R55" s="27"/>
      <c r="S55" s="27"/>
      <c r="T55" s="27"/>
      <c r="U55" s="22"/>
      <c r="V55" s="27"/>
      <c r="W55" s="27"/>
      <c r="X55" s="27"/>
      <c r="Y55" s="22"/>
    </row>
    <row r="56" spans="1:25" ht="11.25">
      <c r="A56" s="2" t="s">
        <v>94</v>
      </c>
      <c r="B56" s="27">
        <v>313</v>
      </c>
      <c r="C56" s="27">
        <v>326</v>
      </c>
      <c r="D56" s="27">
        <v>395</v>
      </c>
      <c r="E56" s="22">
        <v>397</v>
      </c>
      <c r="F56" s="27">
        <v>335</v>
      </c>
      <c r="G56" s="27">
        <v>344</v>
      </c>
      <c r="H56" s="27">
        <v>265</v>
      </c>
      <c r="I56" s="22">
        <v>244</v>
      </c>
      <c r="J56" s="27">
        <v>526</v>
      </c>
      <c r="K56" s="27">
        <v>576</v>
      </c>
      <c r="L56" s="27">
        <v>677</v>
      </c>
      <c r="M56" s="22">
        <v>705</v>
      </c>
      <c r="N56" s="27">
        <v>787</v>
      </c>
      <c r="O56" s="27">
        <v>721</v>
      </c>
      <c r="P56" s="27">
        <v>699</v>
      </c>
      <c r="Q56" s="22">
        <v>671</v>
      </c>
      <c r="R56" s="27">
        <v>1024</v>
      </c>
      <c r="S56" s="27">
        <v>491</v>
      </c>
      <c r="T56" s="27">
        <v>472</v>
      </c>
      <c r="U56" s="22">
        <v>625</v>
      </c>
      <c r="V56" s="27">
        <v>298881</v>
      </c>
      <c r="W56" s="27">
        <v>299448</v>
      </c>
      <c r="X56" s="27">
        <v>459220</v>
      </c>
      <c r="Y56" s="22">
        <v>275280</v>
      </c>
    </row>
    <row r="57" spans="1:25" ht="11.25">
      <c r="A57" s="2" t="s">
        <v>144</v>
      </c>
      <c r="B57" s="27">
        <v>836</v>
      </c>
      <c r="C57" s="27">
        <v>859</v>
      </c>
      <c r="D57" s="27">
        <v>1758</v>
      </c>
      <c r="E57" s="22">
        <v>5132</v>
      </c>
      <c r="F57" s="27">
        <v>5922</v>
      </c>
      <c r="G57" s="27">
        <v>7481</v>
      </c>
      <c r="H57" s="27">
        <v>9685</v>
      </c>
      <c r="I57" s="22">
        <v>11473</v>
      </c>
      <c r="J57" s="27">
        <v>14285</v>
      </c>
      <c r="K57" s="27">
        <v>16791</v>
      </c>
      <c r="L57" s="27">
        <v>18290</v>
      </c>
      <c r="M57" s="22">
        <v>13618</v>
      </c>
      <c r="N57" s="27">
        <v>15278</v>
      </c>
      <c r="O57" s="27">
        <v>15095</v>
      </c>
      <c r="P57" s="27">
        <v>15836</v>
      </c>
      <c r="Q57" s="22">
        <v>22190</v>
      </c>
      <c r="R57" s="27">
        <v>16593</v>
      </c>
      <c r="S57" s="27">
        <v>23477</v>
      </c>
      <c r="T57" s="27">
        <v>22155</v>
      </c>
      <c r="U57" s="22">
        <v>22663</v>
      </c>
      <c r="V57" s="27">
        <v>22803544</v>
      </c>
      <c r="W57" s="27">
        <v>23381368</v>
      </c>
      <c r="X57" s="27">
        <v>15536448</v>
      </c>
      <c r="Y57" s="22">
        <v>15189842</v>
      </c>
    </row>
    <row r="58" spans="1:25" ht="12" thickBot="1">
      <c r="A58" s="5" t="s">
        <v>145</v>
      </c>
      <c r="B58" s="28">
        <v>26038</v>
      </c>
      <c r="C58" s="28">
        <v>27466</v>
      </c>
      <c r="D58" s="28">
        <v>33062</v>
      </c>
      <c r="E58" s="23">
        <v>35118</v>
      </c>
      <c r="F58" s="28">
        <v>34923</v>
      </c>
      <c r="G58" s="28">
        <v>37813</v>
      </c>
      <c r="H58" s="28">
        <v>42540</v>
      </c>
      <c r="I58" s="23">
        <v>44318</v>
      </c>
      <c r="J58" s="28">
        <v>43025</v>
      </c>
      <c r="K58" s="28">
        <v>46020</v>
      </c>
      <c r="L58" s="28">
        <v>47921</v>
      </c>
      <c r="M58" s="23">
        <v>45723</v>
      </c>
      <c r="N58" s="28">
        <v>46347</v>
      </c>
      <c r="O58" s="28">
        <v>51385</v>
      </c>
      <c r="P58" s="28">
        <v>51170</v>
      </c>
      <c r="Q58" s="23">
        <v>50212</v>
      </c>
      <c r="R58" s="28">
        <v>44697</v>
      </c>
      <c r="S58" s="28">
        <v>44657</v>
      </c>
      <c r="T58" s="28">
        <v>45224</v>
      </c>
      <c r="U58" s="23">
        <v>48531</v>
      </c>
      <c r="V58" s="28">
        <v>55426790</v>
      </c>
      <c r="W58" s="28">
        <v>52062677</v>
      </c>
      <c r="X58" s="28">
        <v>49766315</v>
      </c>
      <c r="Y58" s="23">
        <v>47337972</v>
      </c>
    </row>
    <row r="59" spans="1:25" ht="12" thickTop="1">
      <c r="A59" s="2" t="s">
        <v>146</v>
      </c>
      <c r="B59" s="27">
        <v>29065</v>
      </c>
      <c r="C59" s="27">
        <v>29065</v>
      </c>
      <c r="D59" s="27">
        <v>29065</v>
      </c>
      <c r="E59" s="22">
        <v>29065</v>
      </c>
      <c r="F59" s="27">
        <v>29065</v>
      </c>
      <c r="G59" s="27">
        <v>29065</v>
      </c>
      <c r="H59" s="27">
        <v>29065</v>
      </c>
      <c r="I59" s="22">
        <v>29065</v>
      </c>
      <c r="J59" s="27">
        <v>29065</v>
      </c>
      <c r="K59" s="27">
        <v>29065</v>
      </c>
      <c r="L59" s="27">
        <v>29065</v>
      </c>
      <c r="M59" s="22">
        <v>29065</v>
      </c>
      <c r="N59" s="27">
        <v>29065</v>
      </c>
      <c r="O59" s="27">
        <v>29065</v>
      </c>
      <c r="P59" s="27">
        <v>29065</v>
      </c>
      <c r="Q59" s="22">
        <v>29065</v>
      </c>
      <c r="R59" s="27">
        <v>29065</v>
      </c>
      <c r="S59" s="27">
        <v>29065</v>
      </c>
      <c r="T59" s="27">
        <v>29065</v>
      </c>
      <c r="U59" s="22">
        <v>29065</v>
      </c>
      <c r="V59" s="27">
        <v>29065968</v>
      </c>
      <c r="W59" s="27">
        <v>29065968</v>
      </c>
      <c r="X59" s="27">
        <v>29065968</v>
      </c>
      <c r="Y59" s="22">
        <v>29065968</v>
      </c>
    </row>
    <row r="60" spans="1:25" ht="11.25">
      <c r="A60" s="2" t="s">
        <v>148</v>
      </c>
      <c r="B60" s="27">
        <v>20510</v>
      </c>
      <c r="C60" s="27">
        <v>20510</v>
      </c>
      <c r="D60" s="27">
        <v>20510</v>
      </c>
      <c r="E60" s="22">
        <v>20510</v>
      </c>
      <c r="F60" s="27">
        <v>20510</v>
      </c>
      <c r="G60" s="27">
        <v>20510</v>
      </c>
      <c r="H60" s="27">
        <v>20510</v>
      </c>
      <c r="I60" s="22">
        <v>20510</v>
      </c>
      <c r="J60" s="27">
        <v>20510</v>
      </c>
      <c r="K60" s="27">
        <v>20510</v>
      </c>
      <c r="L60" s="27">
        <v>20510</v>
      </c>
      <c r="M60" s="22">
        <v>20510</v>
      </c>
      <c r="N60" s="27">
        <v>20510</v>
      </c>
      <c r="O60" s="27">
        <v>20510</v>
      </c>
      <c r="P60" s="27">
        <v>20510</v>
      </c>
      <c r="Q60" s="22">
        <v>20511</v>
      </c>
      <c r="R60" s="27">
        <v>23005</v>
      </c>
      <c r="S60" s="27">
        <v>23005</v>
      </c>
      <c r="T60" s="27">
        <v>23005</v>
      </c>
      <c r="U60" s="22">
        <v>23009</v>
      </c>
      <c r="V60" s="27">
        <v>23009658</v>
      </c>
      <c r="W60" s="27">
        <v>23009730</v>
      </c>
      <c r="X60" s="27">
        <v>23009730</v>
      </c>
      <c r="Y60" s="22">
        <v>23057566</v>
      </c>
    </row>
    <row r="61" spans="1:25" ht="11.25">
      <c r="A61" s="2" t="s">
        <v>151</v>
      </c>
      <c r="B61" s="27">
        <v>21714</v>
      </c>
      <c r="C61" s="27">
        <v>20087</v>
      </c>
      <c r="D61" s="27">
        <v>18007</v>
      </c>
      <c r="E61" s="22">
        <v>17297</v>
      </c>
      <c r="F61" s="27">
        <v>15533</v>
      </c>
      <c r="G61" s="27">
        <v>13952</v>
      </c>
      <c r="H61" s="27">
        <v>13606</v>
      </c>
      <c r="I61" s="22">
        <v>13900</v>
      </c>
      <c r="J61" s="27">
        <v>12332</v>
      </c>
      <c r="K61" s="27">
        <v>11295</v>
      </c>
      <c r="L61" s="27">
        <v>10277</v>
      </c>
      <c r="M61" s="22">
        <v>10289</v>
      </c>
      <c r="N61" s="27">
        <v>9974</v>
      </c>
      <c r="O61" s="27">
        <v>8345</v>
      </c>
      <c r="P61" s="27">
        <v>6585</v>
      </c>
      <c r="Q61" s="22">
        <v>6257</v>
      </c>
      <c r="R61" s="27">
        <v>5153</v>
      </c>
      <c r="S61" s="27">
        <v>4536</v>
      </c>
      <c r="T61" s="27">
        <v>4127</v>
      </c>
      <c r="U61" s="22">
        <v>4155</v>
      </c>
      <c r="V61" s="27">
        <v>2919688</v>
      </c>
      <c r="W61" s="27">
        <v>785980</v>
      </c>
      <c r="X61" s="27">
        <v>1265264</v>
      </c>
      <c r="Y61" s="22">
        <v>3649849</v>
      </c>
    </row>
    <row r="62" spans="1:25" ht="11.25">
      <c r="A62" s="2" t="s">
        <v>152</v>
      </c>
      <c r="B62" s="27">
        <v>-15927</v>
      </c>
      <c r="C62" s="27">
        <v>-15926</v>
      </c>
      <c r="D62" s="27">
        <v>-15925</v>
      </c>
      <c r="E62" s="22">
        <v>-15924</v>
      </c>
      <c r="F62" s="27">
        <v>-15923</v>
      </c>
      <c r="G62" s="27">
        <v>-15923</v>
      </c>
      <c r="H62" s="27">
        <v>-15923</v>
      </c>
      <c r="I62" s="22">
        <v>-15923</v>
      </c>
      <c r="J62" s="27">
        <v>-15923</v>
      </c>
      <c r="K62" s="27">
        <v>-15923</v>
      </c>
      <c r="L62" s="27">
        <v>-15922</v>
      </c>
      <c r="M62" s="22">
        <v>-15922</v>
      </c>
      <c r="N62" s="27">
        <v>-15922</v>
      </c>
      <c r="O62" s="27">
        <v>-15921</v>
      </c>
      <c r="P62" s="27">
        <v>-15922</v>
      </c>
      <c r="Q62" s="22">
        <v>-15921</v>
      </c>
      <c r="R62" s="27">
        <v>-19740</v>
      </c>
      <c r="S62" s="27">
        <v>-19740</v>
      </c>
      <c r="T62" s="27">
        <v>-19740</v>
      </c>
      <c r="U62" s="22">
        <v>-19749</v>
      </c>
      <c r="V62" s="27">
        <v>-19749188</v>
      </c>
      <c r="W62" s="27">
        <v>-19749286</v>
      </c>
      <c r="X62" s="27">
        <v>-19749234</v>
      </c>
      <c r="Y62" s="22">
        <v>-17834374</v>
      </c>
    </row>
    <row r="63" spans="1:25" ht="11.25">
      <c r="A63" s="2" t="s">
        <v>153</v>
      </c>
      <c r="B63" s="27">
        <v>55363</v>
      </c>
      <c r="C63" s="27">
        <v>53737</v>
      </c>
      <c r="D63" s="27">
        <v>51657</v>
      </c>
      <c r="E63" s="22">
        <v>50949</v>
      </c>
      <c r="F63" s="27">
        <v>49186</v>
      </c>
      <c r="G63" s="27">
        <v>47604</v>
      </c>
      <c r="H63" s="27">
        <v>47259</v>
      </c>
      <c r="I63" s="22">
        <v>47553</v>
      </c>
      <c r="J63" s="27">
        <v>45985</v>
      </c>
      <c r="K63" s="27">
        <v>44948</v>
      </c>
      <c r="L63" s="27">
        <v>43930</v>
      </c>
      <c r="M63" s="22">
        <v>43943</v>
      </c>
      <c r="N63" s="27">
        <v>43628</v>
      </c>
      <c r="O63" s="27">
        <v>42000</v>
      </c>
      <c r="P63" s="27">
        <v>40240</v>
      </c>
      <c r="Q63" s="22">
        <v>39912</v>
      </c>
      <c r="R63" s="27">
        <v>37484</v>
      </c>
      <c r="S63" s="27">
        <v>36868</v>
      </c>
      <c r="T63" s="27">
        <v>36459</v>
      </c>
      <c r="U63" s="22">
        <v>36482</v>
      </c>
      <c r="V63" s="27">
        <v>35246127</v>
      </c>
      <c r="W63" s="27">
        <v>33112392</v>
      </c>
      <c r="X63" s="27">
        <v>33591729</v>
      </c>
      <c r="Y63" s="22">
        <v>37939010</v>
      </c>
    </row>
    <row r="64" spans="1:25" ht="11.25">
      <c r="A64" s="2" t="s">
        <v>154</v>
      </c>
      <c r="B64" s="27">
        <v>851</v>
      </c>
      <c r="C64" s="27">
        <v>561</v>
      </c>
      <c r="D64" s="27">
        <v>857</v>
      </c>
      <c r="E64" s="22">
        <v>248</v>
      </c>
      <c r="F64" s="27">
        <v>69</v>
      </c>
      <c r="G64" s="27">
        <v>-88</v>
      </c>
      <c r="H64" s="27">
        <v>19</v>
      </c>
      <c r="I64" s="22">
        <v>688</v>
      </c>
      <c r="J64" s="27">
        <v>-174</v>
      </c>
      <c r="K64" s="27">
        <v>-288</v>
      </c>
      <c r="L64" s="27">
        <v>-150</v>
      </c>
      <c r="M64" s="22">
        <v>-149</v>
      </c>
      <c r="N64" s="27">
        <v>-224</v>
      </c>
      <c r="O64" s="27">
        <v>-151</v>
      </c>
      <c r="P64" s="27">
        <v>100</v>
      </c>
      <c r="Q64" s="22">
        <v>207</v>
      </c>
      <c r="R64" s="27">
        <v>209</v>
      </c>
      <c r="S64" s="27">
        <v>111</v>
      </c>
      <c r="T64" s="27">
        <v>260</v>
      </c>
      <c r="U64" s="22">
        <v>407</v>
      </c>
      <c r="V64" s="27">
        <v>120996</v>
      </c>
      <c r="W64" s="27">
        <v>221764</v>
      </c>
      <c r="X64" s="27">
        <v>347344</v>
      </c>
      <c r="Y64" s="22">
        <v>310530</v>
      </c>
    </row>
    <row r="65" spans="1:25" ht="11.25">
      <c r="A65" s="2" t="s">
        <v>1</v>
      </c>
      <c r="B65" s="27">
        <v>-101</v>
      </c>
      <c r="C65" s="27">
        <v>-338</v>
      </c>
      <c r="D65" s="27">
        <v>-658</v>
      </c>
      <c r="E65" s="22">
        <v>-1314</v>
      </c>
      <c r="F65" s="27">
        <v>-2664</v>
      </c>
      <c r="G65" s="27">
        <v>-2806</v>
      </c>
      <c r="H65" s="27">
        <v>-2423</v>
      </c>
      <c r="I65" s="22">
        <v>-2924</v>
      </c>
      <c r="J65" s="27">
        <v>-3178</v>
      </c>
      <c r="K65" s="27">
        <v>-2530</v>
      </c>
      <c r="L65" s="27">
        <v>-2475</v>
      </c>
      <c r="M65" s="22">
        <v>-2752</v>
      </c>
      <c r="N65" s="27">
        <v>-2589</v>
      </c>
      <c r="O65" s="27">
        <v>-2577</v>
      </c>
      <c r="P65" s="27">
        <v>-1971</v>
      </c>
      <c r="Q65" s="22">
        <v>-2156</v>
      </c>
      <c r="R65" s="27">
        <v>-2287</v>
      </c>
      <c r="S65" s="27">
        <v>-2175</v>
      </c>
      <c r="T65" s="27">
        <v>-2412</v>
      </c>
      <c r="U65" s="22">
        <v>-2631</v>
      </c>
      <c r="V65" s="27">
        <v>461418</v>
      </c>
      <c r="W65" s="27">
        <v>3297214</v>
      </c>
      <c r="X65" s="27">
        <v>2541495</v>
      </c>
      <c r="Y65" s="22">
        <v>4716406</v>
      </c>
    </row>
    <row r="66" spans="1:25" ht="11.25">
      <c r="A66" s="2" t="s">
        <v>155</v>
      </c>
      <c r="B66" s="27">
        <v>749</v>
      </c>
      <c r="C66" s="27">
        <v>222</v>
      </c>
      <c r="D66" s="27">
        <v>198</v>
      </c>
      <c r="E66" s="22">
        <v>-1065</v>
      </c>
      <c r="F66" s="27">
        <v>-2595</v>
      </c>
      <c r="G66" s="27">
        <v>-2895</v>
      </c>
      <c r="H66" s="27">
        <v>-2404</v>
      </c>
      <c r="I66" s="22">
        <v>-2236</v>
      </c>
      <c r="J66" s="27">
        <v>-3353</v>
      </c>
      <c r="K66" s="27">
        <v>-2818</v>
      </c>
      <c r="L66" s="27">
        <v>-2626</v>
      </c>
      <c r="M66" s="22">
        <v>-2902</v>
      </c>
      <c r="N66" s="27">
        <v>-2814</v>
      </c>
      <c r="O66" s="27">
        <v>-2729</v>
      </c>
      <c r="P66" s="27">
        <v>-1871</v>
      </c>
      <c r="Q66" s="22">
        <v>-1949</v>
      </c>
      <c r="R66" s="27">
        <v>-2082</v>
      </c>
      <c r="S66" s="27">
        <v>-2069</v>
      </c>
      <c r="T66" s="27">
        <v>-2156</v>
      </c>
      <c r="U66" s="22">
        <v>-2228</v>
      </c>
      <c r="V66" s="27">
        <v>571701</v>
      </c>
      <c r="W66" s="27">
        <v>3515011</v>
      </c>
      <c r="X66" s="27">
        <v>2886870</v>
      </c>
      <c r="Y66" s="22">
        <v>5019802</v>
      </c>
    </row>
    <row r="67" spans="1:25" ht="11.25">
      <c r="A67" s="6" t="s">
        <v>2</v>
      </c>
      <c r="B67" s="27">
        <v>3139</v>
      </c>
      <c r="C67" s="27">
        <v>3678</v>
      </c>
      <c r="D67" s="27">
        <v>3490</v>
      </c>
      <c r="E67" s="22">
        <v>3417</v>
      </c>
      <c r="F67" s="27">
        <v>3326</v>
      </c>
      <c r="G67" s="27">
        <v>3684</v>
      </c>
      <c r="H67" s="27">
        <v>3617</v>
      </c>
      <c r="I67" s="22">
        <v>3502</v>
      </c>
      <c r="J67" s="27">
        <v>3301</v>
      </c>
      <c r="K67" s="27">
        <v>3729</v>
      </c>
      <c r="L67" s="27">
        <v>3403</v>
      </c>
      <c r="M67" s="22">
        <v>3369</v>
      </c>
      <c r="N67" s="27">
        <v>3649</v>
      </c>
      <c r="O67" s="27">
        <v>3575</v>
      </c>
      <c r="P67" s="27">
        <v>3662</v>
      </c>
      <c r="Q67" s="22">
        <v>3462</v>
      </c>
      <c r="R67" s="27">
        <v>4638</v>
      </c>
      <c r="S67" s="27">
        <v>4776</v>
      </c>
      <c r="T67" s="27">
        <v>5031</v>
      </c>
      <c r="U67" s="22">
        <v>5306</v>
      </c>
      <c r="V67" s="27">
        <v>5840685</v>
      </c>
      <c r="W67" s="27">
        <v>6173318</v>
      </c>
      <c r="X67" s="27">
        <v>6262147</v>
      </c>
      <c r="Y67" s="22">
        <v>6802085</v>
      </c>
    </row>
    <row r="68" spans="1:25" ht="11.25">
      <c r="A68" s="6" t="s">
        <v>156</v>
      </c>
      <c r="B68" s="27">
        <v>59252</v>
      </c>
      <c r="C68" s="27">
        <v>57638</v>
      </c>
      <c r="D68" s="27">
        <v>55347</v>
      </c>
      <c r="E68" s="22">
        <v>53301</v>
      </c>
      <c r="F68" s="27">
        <v>49918</v>
      </c>
      <c r="G68" s="27">
        <v>48394</v>
      </c>
      <c r="H68" s="27">
        <v>48472</v>
      </c>
      <c r="I68" s="22">
        <v>48819</v>
      </c>
      <c r="J68" s="27">
        <v>45933</v>
      </c>
      <c r="K68" s="27">
        <v>45858</v>
      </c>
      <c r="L68" s="27">
        <v>44707</v>
      </c>
      <c r="M68" s="22">
        <v>44410</v>
      </c>
      <c r="N68" s="27">
        <v>44463</v>
      </c>
      <c r="O68" s="27">
        <v>42846</v>
      </c>
      <c r="P68" s="27">
        <v>42031</v>
      </c>
      <c r="Q68" s="22">
        <v>41425</v>
      </c>
      <c r="R68" s="27">
        <v>40040</v>
      </c>
      <c r="S68" s="27">
        <v>39575</v>
      </c>
      <c r="T68" s="27">
        <v>39334</v>
      </c>
      <c r="U68" s="22">
        <v>39560</v>
      </c>
      <c r="V68" s="27">
        <v>41658814</v>
      </c>
      <c r="W68" s="27">
        <v>42801022</v>
      </c>
      <c r="X68" s="27">
        <v>42741048</v>
      </c>
      <c r="Y68" s="22">
        <v>49760898</v>
      </c>
    </row>
    <row r="69" spans="1:25" ht="12" thickBot="1">
      <c r="A69" s="7" t="s">
        <v>157</v>
      </c>
      <c r="B69" s="27">
        <v>85291</v>
      </c>
      <c r="C69" s="27">
        <v>85105</v>
      </c>
      <c r="D69" s="27">
        <v>88409</v>
      </c>
      <c r="E69" s="22">
        <v>88420</v>
      </c>
      <c r="F69" s="27">
        <v>84842</v>
      </c>
      <c r="G69" s="27">
        <v>86207</v>
      </c>
      <c r="H69" s="27">
        <v>91013</v>
      </c>
      <c r="I69" s="22">
        <v>93137</v>
      </c>
      <c r="J69" s="27">
        <v>88959</v>
      </c>
      <c r="K69" s="27">
        <v>91878</v>
      </c>
      <c r="L69" s="27">
        <v>92628</v>
      </c>
      <c r="M69" s="22">
        <v>90134</v>
      </c>
      <c r="N69" s="27">
        <v>90811</v>
      </c>
      <c r="O69" s="27">
        <v>94231</v>
      </c>
      <c r="P69" s="27">
        <v>93201</v>
      </c>
      <c r="Q69" s="22">
        <v>91637</v>
      </c>
      <c r="R69" s="27">
        <v>84738</v>
      </c>
      <c r="S69" s="27">
        <v>84233</v>
      </c>
      <c r="T69" s="27">
        <v>84558</v>
      </c>
      <c r="U69" s="22">
        <v>88092</v>
      </c>
      <c r="V69" s="27">
        <v>97085605</v>
      </c>
      <c r="W69" s="27">
        <v>94863699</v>
      </c>
      <c r="X69" s="27">
        <v>92507363</v>
      </c>
      <c r="Y69" s="22">
        <v>97098870</v>
      </c>
    </row>
    <row r="70" spans="1:25" ht="12" thickTop="1">
      <c r="A70" s="8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2" ht="11.25">
      <c r="A72" s="20" t="s">
        <v>162</v>
      </c>
    </row>
    <row r="73" ht="11.25">
      <c r="A73" s="20" t="s">
        <v>163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G5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158</v>
      </c>
      <c r="B2" s="14">
        <v>9715</v>
      </c>
      <c r="C2" s="14"/>
      <c r="D2" s="14"/>
      <c r="E2" s="14"/>
      <c r="F2" s="14"/>
      <c r="G2" s="14"/>
    </row>
    <row r="3" spans="1:7" ht="12" thickBot="1">
      <c r="A3" s="11" t="s">
        <v>159</v>
      </c>
      <c r="B3" s="1" t="s">
        <v>160</v>
      </c>
      <c r="C3" s="1"/>
      <c r="D3" s="1"/>
      <c r="E3" s="1"/>
      <c r="F3" s="1"/>
      <c r="G3" s="1"/>
    </row>
    <row r="4" spans="1:7" ht="12" thickTop="1">
      <c r="A4" s="10" t="s">
        <v>62</v>
      </c>
      <c r="B4" s="15" t="str">
        <f>HYPERLINK("http://www.kabupro.jp/mark/20130626/S000DQFF.htm","有価証券報告書")</f>
        <v>有価証券報告書</v>
      </c>
      <c r="C4" s="15" t="str">
        <f>HYPERLINK("http://www.kabupro.jp/mark/20130626/S000DQFF.htm","有価証券報告書")</f>
        <v>有価証券報告書</v>
      </c>
      <c r="D4" s="15" t="str">
        <f>HYPERLINK("http://www.kabupro.jp/mark/20120627/S000B7FG.htm","有価証券報告書")</f>
        <v>有価証券報告書</v>
      </c>
      <c r="E4" s="15" t="str">
        <f>HYPERLINK("http://www.kabupro.jp/mark/20110628/S0008NBO.htm","有価証券報告書")</f>
        <v>有価証券報告書</v>
      </c>
      <c r="F4" s="15" t="str">
        <f>HYPERLINK("http://www.kabupro.jp/mark/20100624/S0006062.htm","有価証券報告書")</f>
        <v>有価証券報告書</v>
      </c>
      <c r="G4" s="15" t="str">
        <f>HYPERLINK("http://www.kabupro.jp/mark/20090625/S0003FB4.htm","有価証券報告書")</f>
        <v>有価証券報告書</v>
      </c>
    </row>
    <row r="5" spans="1:7" ht="12" thickBot="1">
      <c r="A5" s="11" t="s">
        <v>63</v>
      </c>
      <c r="B5" s="1" t="s">
        <v>69</v>
      </c>
      <c r="C5" s="1" t="s">
        <v>69</v>
      </c>
      <c r="D5" s="1" t="s">
        <v>73</v>
      </c>
      <c r="E5" s="1" t="s">
        <v>75</v>
      </c>
      <c r="F5" s="1" t="s">
        <v>77</v>
      </c>
      <c r="G5" s="1" t="s">
        <v>79</v>
      </c>
    </row>
    <row r="6" spans="1:7" ht="12.75" thickBot="1" thickTop="1">
      <c r="A6" s="10" t="s">
        <v>64</v>
      </c>
      <c r="B6" s="18" t="s">
        <v>203</v>
      </c>
      <c r="C6" s="19"/>
      <c r="D6" s="19"/>
      <c r="E6" s="19"/>
      <c r="F6" s="19"/>
      <c r="G6" s="19"/>
    </row>
    <row r="7" spans="1:7" ht="12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  <c r="G7" s="16" t="s">
        <v>70</v>
      </c>
    </row>
    <row r="8" spans="1:7" ht="11.25">
      <c r="A8" s="13" t="s">
        <v>66</v>
      </c>
      <c r="B8" s="17" t="s">
        <v>164</v>
      </c>
      <c r="C8" s="17" t="s">
        <v>165</v>
      </c>
      <c r="D8" s="17" t="s">
        <v>166</v>
      </c>
      <c r="E8" s="17" t="s">
        <v>167</v>
      </c>
      <c r="F8" s="17" t="s">
        <v>168</v>
      </c>
      <c r="G8" s="17" t="s">
        <v>169</v>
      </c>
    </row>
    <row r="9" spans="1:7" ht="11.25">
      <c r="A9" s="13" t="s">
        <v>67</v>
      </c>
      <c r="B9" s="17" t="s">
        <v>71</v>
      </c>
      <c r="C9" s="17" t="s">
        <v>72</v>
      </c>
      <c r="D9" s="17" t="s">
        <v>74</v>
      </c>
      <c r="E9" s="17" t="s">
        <v>76</v>
      </c>
      <c r="F9" s="17" t="s">
        <v>78</v>
      </c>
      <c r="G9" s="17" t="s">
        <v>80</v>
      </c>
    </row>
    <row r="10" spans="1:7" ht="12" thickBot="1">
      <c r="A10" s="13" t="s">
        <v>68</v>
      </c>
      <c r="B10" s="17" t="s">
        <v>82</v>
      </c>
      <c r="C10" s="17" t="s">
        <v>82</v>
      </c>
      <c r="D10" s="17" t="s">
        <v>82</v>
      </c>
      <c r="E10" s="17" t="s">
        <v>82</v>
      </c>
      <c r="F10" s="17" t="s">
        <v>82</v>
      </c>
      <c r="G10" s="17" t="s">
        <v>83</v>
      </c>
    </row>
    <row r="11" spans="1:7" ht="12" thickTop="1">
      <c r="A11" s="9" t="s">
        <v>170</v>
      </c>
      <c r="B11" s="21">
        <v>133269</v>
      </c>
      <c r="C11" s="21">
        <v>127450</v>
      </c>
      <c r="D11" s="21">
        <v>121912</v>
      </c>
      <c r="E11" s="21">
        <v>122747</v>
      </c>
      <c r="F11" s="21">
        <v>134734</v>
      </c>
      <c r="G11" s="21"/>
    </row>
    <row r="12" spans="1:7" ht="11.25">
      <c r="A12" s="2" t="s">
        <v>171</v>
      </c>
      <c r="B12" s="22">
        <v>1678</v>
      </c>
      <c r="C12" s="22">
        <v>1944</v>
      </c>
      <c r="D12" s="22">
        <v>1754</v>
      </c>
      <c r="E12" s="22">
        <v>1532</v>
      </c>
      <c r="F12" s="22">
        <v>2111</v>
      </c>
      <c r="G12" s="22">
        <v>3087659</v>
      </c>
    </row>
    <row r="13" spans="1:7" ht="11.25">
      <c r="A13" s="6" t="s">
        <v>172</v>
      </c>
      <c r="B13" s="22">
        <v>134948</v>
      </c>
      <c r="C13" s="22">
        <v>129394</v>
      </c>
      <c r="D13" s="22">
        <v>123667</v>
      </c>
      <c r="E13" s="22">
        <v>124280</v>
      </c>
      <c r="F13" s="22">
        <v>137060</v>
      </c>
      <c r="G13" s="22">
        <v>133020556</v>
      </c>
    </row>
    <row r="14" spans="1:7" ht="11.25">
      <c r="A14" s="2" t="s">
        <v>173</v>
      </c>
      <c r="B14" s="22">
        <v>112588</v>
      </c>
      <c r="C14" s="22">
        <v>106518</v>
      </c>
      <c r="D14" s="22">
        <v>102351</v>
      </c>
      <c r="E14" s="22">
        <v>102012</v>
      </c>
      <c r="F14" s="22">
        <v>110402</v>
      </c>
      <c r="G14" s="22">
        <v>101234130</v>
      </c>
    </row>
    <row r="15" spans="1:7" ht="11.25">
      <c r="A15" s="2" t="s">
        <v>174</v>
      </c>
      <c r="B15" s="22">
        <v>1548</v>
      </c>
      <c r="C15" s="22">
        <v>1707</v>
      </c>
      <c r="D15" s="22">
        <v>1372</v>
      </c>
      <c r="E15" s="22">
        <v>1098</v>
      </c>
      <c r="F15" s="22">
        <v>1391</v>
      </c>
      <c r="G15" s="22">
        <v>2435506</v>
      </c>
    </row>
    <row r="16" spans="1:7" ht="11.25">
      <c r="A16" s="6" t="s">
        <v>175</v>
      </c>
      <c r="B16" s="22">
        <v>114137</v>
      </c>
      <c r="C16" s="22">
        <v>108226</v>
      </c>
      <c r="D16" s="22">
        <v>103724</v>
      </c>
      <c r="E16" s="22">
        <v>103111</v>
      </c>
      <c r="F16" s="22">
        <v>114445</v>
      </c>
      <c r="G16" s="22">
        <v>105722589</v>
      </c>
    </row>
    <row r="17" spans="1:7" ht="11.25">
      <c r="A17" s="7" t="s">
        <v>176</v>
      </c>
      <c r="B17" s="22">
        <v>20811</v>
      </c>
      <c r="C17" s="22">
        <v>21168</v>
      </c>
      <c r="D17" s="22">
        <v>19942</v>
      </c>
      <c r="E17" s="22">
        <v>21169</v>
      </c>
      <c r="F17" s="22">
        <v>22614</v>
      </c>
      <c r="G17" s="22">
        <v>27297966</v>
      </c>
    </row>
    <row r="18" spans="1:7" ht="11.25">
      <c r="A18" s="7" t="s">
        <v>177</v>
      </c>
      <c r="B18" s="22">
        <v>15268</v>
      </c>
      <c r="C18" s="22">
        <v>14671</v>
      </c>
      <c r="D18" s="22">
        <v>14923</v>
      </c>
      <c r="E18" s="22">
        <v>15682</v>
      </c>
      <c r="F18" s="22">
        <v>18813</v>
      </c>
      <c r="G18" s="22">
        <v>19247605</v>
      </c>
    </row>
    <row r="19" spans="1:7" ht="12" thickBot="1">
      <c r="A19" s="25" t="s">
        <v>178</v>
      </c>
      <c r="B19" s="23">
        <v>5542</v>
      </c>
      <c r="C19" s="23">
        <v>6497</v>
      </c>
      <c r="D19" s="23">
        <v>5019</v>
      </c>
      <c r="E19" s="23">
        <v>5487</v>
      </c>
      <c r="F19" s="23">
        <v>3800</v>
      </c>
      <c r="G19" s="23">
        <v>8050361</v>
      </c>
    </row>
    <row r="20" spans="1:7" ht="12" thickTop="1">
      <c r="A20" s="6" t="s">
        <v>179</v>
      </c>
      <c r="B20" s="22">
        <v>41</v>
      </c>
      <c r="C20" s="22">
        <v>55</v>
      </c>
      <c r="D20" s="22">
        <v>107</v>
      </c>
      <c r="E20" s="22">
        <v>101</v>
      </c>
      <c r="F20" s="22">
        <v>169</v>
      </c>
      <c r="G20" s="22">
        <v>124423</v>
      </c>
    </row>
    <row r="21" spans="1:7" ht="11.25">
      <c r="A21" s="6" t="s">
        <v>180</v>
      </c>
      <c r="B21" s="22">
        <v>51</v>
      </c>
      <c r="C21" s="22">
        <v>53</v>
      </c>
      <c r="D21" s="22">
        <v>19</v>
      </c>
      <c r="E21" s="22">
        <v>217</v>
      </c>
      <c r="F21" s="22">
        <v>54</v>
      </c>
      <c r="G21" s="22">
        <v>41298</v>
      </c>
    </row>
    <row r="22" spans="1:7" ht="11.25">
      <c r="A22" s="6" t="s">
        <v>181</v>
      </c>
      <c r="B22" s="22">
        <v>548</v>
      </c>
      <c r="C22" s="22"/>
      <c r="D22" s="22"/>
      <c r="E22" s="22"/>
      <c r="F22" s="22"/>
      <c r="G22" s="22"/>
    </row>
    <row r="23" spans="1:7" ht="11.25">
      <c r="A23" s="6" t="s">
        <v>182</v>
      </c>
      <c r="B23" s="22">
        <v>123</v>
      </c>
      <c r="C23" s="22"/>
      <c r="D23" s="22"/>
      <c r="E23" s="22"/>
      <c r="F23" s="22"/>
      <c r="G23" s="22"/>
    </row>
    <row r="24" spans="1:7" ht="11.25">
      <c r="A24" s="6" t="s">
        <v>183</v>
      </c>
      <c r="B24" s="22">
        <v>261</v>
      </c>
      <c r="C24" s="22">
        <v>386</v>
      </c>
      <c r="D24" s="22"/>
      <c r="E24" s="22"/>
      <c r="F24" s="22"/>
      <c r="G24" s="22"/>
    </row>
    <row r="25" spans="1:7" ht="11.25">
      <c r="A25" s="6" t="s">
        <v>94</v>
      </c>
      <c r="B25" s="22">
        <v>133</v>
      </c>
      <c r="C25" s="22">
        <v>214</v>
      </c>
      <c r="D25" s="22">
        <v>90</v>
      </c>
      <c r="E25" s="22">
        <v>91</v>
      </c>
      <c r="F25" s="22">
        <v>96</v>
      </c>
      <c r="G25" s="22">
        <v>129261</v>
      </c>
    </row>
    <row r="26" spans="1:7" ht="11.25">
      <c r="A26" s="6" t="s">
        <v>184</v>
      </c>
      <c r="B26" s="22">
        <v>1159</v>
      </c>
      <c r="C26" s="22">
        <v>710</v>
      </c>
      <c r="D26" s="22">
        <v>583</v>
      </c>
      <c r="E26" s="22">
        <v>924</v>
      </c>
      <c r="F26" s="22">
        <v>427</v>
      </c>
      <c r="G26" s="22">
        <v>327955</v>
      </c>
    </row>
    <row r="27" spans="1:7" ht="11.25">
      <c r="A27" s="6" t="s">
        <v>185</v>
      </c>
      <c r="B27" s="22">
        <v>184</v>
      </c>
      <c r="C27" s="22">
        <v>326</v>
      </c>
      <c r="D27" s="22">
        <v>458</v>
      </c>
      <c r="E27" s="22">
        <v>394</v>
      </c>
      <c r="F27" s="22">
        <v>388</v>
      </c>
      <c r="G27" s="22">
        <v>216746</v>
      </c>
    </row>
    <row r="28" spans="1:7" ht="11.25">
      <c r="A28" s="6" t="s">
        <v>186</v>
      </c>
      <c r="B28" s="22">
        <v>18</v>
      </c>
      <c r="C28" s="22">
        <v>36</v>
      </c>
      <c r="D28" s="22">
        <v>53</v>
      </c>
      <c r="E28" s="22">
        <v>69</v>
      </c>
      <c r="F28" s="22">
        <v>50</v>
      </c>
      <c r="G28" s="22"/>
    </row>
    <row r="29" spans="1:7" ht="11.25">
      <c r="A29" s="6" t="s">
        <v>187</v>
      </c>
      <c r="B29" s="22">
        <v>311</v>
      </c>
      <c r="C29" s="22">
        <v>358</v>
      </c>
      <c r="D29" s="22"/>
      <c r="E29" s="22"/>
      <c r="F29" s="22"/>
      <c r="G29" s="22"/>
    </row>
    <row r="30" spans="1:7" ht="11.25">
      <c r="A30" s="6" t="s">
        <v>94</v>
      </c>
      <c r="B30" s="22">
        <v>70</v>
      </c>
      <c r="C30" s="22">
        <v>122</v>
      </c>
      <c r="D30" s="22">
        <v>175</v>
      </c>
      <c r="E30" s="22">
        <v>96</v>
      </c>
      <c r="F30" s="22">
        <v>116</v>
      </c>
      <c r="G30" s="22">
        <v>87527</v>
      </c>
    </row>
    <row r="31" spans="1:7" ht="11.25">
      <c r="A31" s="6" t="s">
        <v>188</v>
      </c>
      <c r="B31" s="22">
        <v>584</v>
      </c>
      <c r="C31" s="22">
        <v>843</v>
      </c>
      <c r="D31" s="22">
        <v>688</v>
      </c>
      <c r="E31" s="22">
        <v>877</v>
      </c>
      <c r="F31" s="22">
        <v>1493</v>
      </c>
      <c r="G31" s="22">
        <v>496608</v>
      </c>
    </row>
    <row r="32" spans="1:7" ht="12" thickBot="1">
      <c r="A32" s="25" t="s">
        <v>189</v>
      </c>
      <c r="B32" s="23">
        <v>6117</v>
      </c>
      <c r="C32" s="23">
        <v>6363</v>
      </c>
      <c r="D32" s="23">
        <v>4914</v>
      </c>
      <c r="E32" s="23">
        <v>5533</v>
      </c>
      <c r="F32" s="23">
        <v>2735</v>
      </c>
      <c r="G32" s="23">
        <v>7881708</v>
      </c>
    </row>
    <row r="33" spans="1:7" ht="12" thickTop="1">
      <c r="A33" s="6" t="s">
        <v>190</v>
      </c>
      <c r="B33" s="22">
        <v>1566</v>
      </c>
      <c r="C33" s="22"/>
      <c r="D33" s="22"/>
      <c r="E33" s="22"/>
      <c r="F33" s="22"/>
      <c r="G33" s="22">
        <v>73917</v>
      </c>
    </row>
    <row r="34" spans="1:7" ht="11.25">
      <c r="A34" s="6" t="s">
        <v>191</v>
      </c>
      <c r="B34" s="22">
        <v>64</v>
      </c>
      <c r="C34" s="22">
        <v>89</v>
      </c>
      <c r="D34" s="22">
        <v>120</v>
      </c>
      <c r="E34" s="22">
        <v>41</v>
      </c>
      <c r="F34" s="22">
        <v>50</v>
      </c>
      <c r="G34" s="22"/>
    </row>
    <row r="35" spans="1:7" ht="11.25">
      <c r="A35" s="6" t="s">
        <v>94</v>
      </c>
      <c r="B35" s="22">
        <v>23</v>
      </c>
      <c r="C35" s="22">
        <v>154</v>
      </c>
      <c r="D35" s="22">
        <v>399</v>
      </c>
      <c r="E35" s="22">
        <v>574</v>
      </c>
      <c r="F35" s="22"/>
      <c r="G35" s="22">
        <v>2962</v>
      </c>
    </row>
    <row r="36" spans="1:7" ht="11.25">
      <c r="A36" s="6" t="s">
        <v>192</v>
      </c>
      <c r="B36" s="22">
        <v>1655</v>
      </c>
      <c r="C36" s="22">
        <v>243</v>
      </c>
      <c r="D36" s="22">
        <v>2220</v>
      </c>
      <c r="E36" s="22">
        <v>6278</v>
      </c>
      <c r="F36" s="22">
        <v>100</v>
      </c>
      <c r="G36" s="22">
        <v>553325</v>
      </c>
    </row>
    <row r="37" spans="1:7" ht="11.25">
      <c r="A37" s="6" t="s">
        <v>193</v>
      </c>
      <c r="B37" s="22">
        <v>49</v>
      </c>
      <c r="C37" s="22">
        <v>52</v>
      </c>
      <c r="D37" s="22">
        <v>1561</v>
      </c>
      <c r="E37" s="22">
        <v>1581</v>
      </c>
      <c r="F37" s="22">
        <v>140</v>
      </c>
      <c r="G37" s="22"/>
    </row>
    <row r="38" spans="1:7" ht="11.25">
      <c r="A38" s="6" t="s">
        <v>194</v>
      </c>
      <c r="B38" s="22">
        <v>2551</v>
      </c>
      <c r="C38" s="22">
        <v>106</v>
      </c>
      <c r="D38" s="22">
        <v>87</v>
      </c>
      <c r="E38" s="22">
        <v>1490</v>
      </c>
      <c r="F38" s="22">
        <v>31</v>
      </c>
      <c r="G38" s="22">
        <v>119078</v>
      </c>
    </row>
    <row r="39" spans="1:7" ht="11.25">
      <c r="A39" s="6" t="s">
        <v>195</v>
      </c>
      <c r="B39" s="22">
        <v>579</v>
      </c>
      <c r="C39" s="22"/>
      <c r="D39" s="22">
        <v>1028</v>
      </c>
      <c r="E39" s="22">
        <v>1202</v>
      </c>
      <c r="F39" s="22">
        <v>1492</v>
      </c>
      <c r="G39" s="22">
        <v>661806</v>
      </c>
    </row>
    <row r="40" spans="1:7" ht="11.25">
      <c r="A40" s="6" t="s">
        <v>196</v>
      </c>
      <c r="B40" s="22">
        <v>162</v>
      </c>
      <c r="C40" s="22"/>
      <c r="D40" s="22"/>
      <c r="E40" s="22"/>
      <c r="F40" s="22"/>
      <c r="G40" s="22"/>
    </row>
    <row r="41" spans="1:7" ht="11.25">
      <c r="A41" s="6" t="s">
        <v>94</v>
      </c>
      <c r="B41" s="22">
        <v>120</v>
      </c>
      <c r="C41" s="22">
        <v>83</v>
      </c>
      <c r="D41" s="22">
        <v>485</v>
      </c>
      <c r="E41" s="22">
        <v>1167</v>
      </c>
      <c r="F41" s="22">
        <v>179</v>
      </c>
      <c r="G41" s="22">
        <v>93011</v>
      </c>
    </row>
    <row r="42" spans="1:7" ht="11.25">
      <c r="A42" s="6" t="s">
        <v>197</v>
      </c>
      <c r="B42" s="22">
        <v>3464</v>
      </c>
      <c r="C42" s="22">
        <v>242</v>
      </c>
      <c r="D42" s="22">
        <v>3251</v>
      </c>
      <c r="E42" s="22">
        <v>10398</v>
      </c>
      <c r="F42" s="22">
        <v>19385</v>
      </c>
      <c r="G42" s="22">
        <v>1839319</v>
      </c>
    </row>
    <row r="43" spans="1:7" ht="11.25">
      <c r="A43" s="7" t="s">
        <v>198</v>
      </c>
      <c r="B43" s="22">
        <v>4308</v>
      </c>
      <c r="C43" s="22">
        <v>6365</v>
      </c>
      <c r="D43" s="22">
        <v>3883</v>
      </c>
      <c r="E43" s="22">
        <v>1413</v>
      </c>
      <c r="F43" s="22">
        <v>-16549</v>
      </c>
      <c r="G43" s="22">
        <v>6595714</v>
      </c>
    </row>
    <row r="44" spans="1:7" ht="11.25">
      <c r="A44" s="7" t="s">
        <v>199</v>
      </c>
      <c r="B44" s="22">
        <v>926</v>
      </c>
      <c r="C44" s="22">
        <v>105</v>
      </c>
      <c r="D44" s="22">
        <v>84</v>
      </c>
      <c r="E44" s="22">
        <v>70</v>
      </c>
      <c r="F44" s="22">
        <v>44</v>
      </c>
      <c r="G44" s="22">
        <v>3205696</v>
      </c>
    </row>
    <row r="45" spans="1:7" ht="11.25">
      <c r="A45" s="7" t="s">
        <v>200</v>
      </c>
      <c r="B45" s="22">
        <v>1930</v>
      </c>
      <c r="C45" s="22">
        <v>2283</v>
      </c>
      <c r="D45" s="22">
        <v>971</v>
      </c>
      <c r="E45" s="22">
        <v>89</v>
      </c>
      <c r="F45" s="22">
        <v>-5468</v>
      </c>
      <c r="G45" s="22">
        <v>71596</v>
      </c>
    </row>
    <row r="46" spans="1:7" ht="11.25">
      <c r="A46" s="7" t="s">
        <v>201</v>
      </c>
      <c r="B46" s="22">
        <v>2856</v>
      </c>
      <c r="C46" s="22">
        <v>2389</v>
      </c>
      <c r="D46" s="22">
        <v>1055</v>
      </c>
      <c r="E46" s="22">
        <v>160</v>
      </c>
      <c r="F46" s="22">
        <v>-5423</v>
      </c>
      <c r="G46" s="22">
        <v>3277292</v>
      </c>
    </row>
    <row r="47" spans="1:7" ht="12" thickBot="1">
      <c r="A47" s="7" t="s">
        <v>202</v>
      </c>
      <c r="B47" s="22">
        <v>1452</v>
      </c>
      <c r="C47" s="22">
        <v>3975</v>
      </c>
      <c r="D47" s="22">
        <v>2827</v>
      </c>
      <c r="E47" s="22">
        <v>1253</v>
      </c>
      <c r="F47" s="22">
        <v>-11125</v>
      </c>
      <c r="G47" s="22">
        <v>3318422</v>
      </c>
    </row>
    <row r="48" spans="1:7" ht="12" thickTop="1">
      <c r="A48" s="8"/>
      <c r="B48" s="24"/>
      <c r="C48" s="24"/>
      <c r="D48" s="24"/>
      <c r="E48" s="24"/>
      <c r="F48" s="24"/>
      <c r="G48" s="24"/>
    </row>
    <row r="50" ht="11.25">
      <c r="A50" s="20" t="s">
        <v>162</v>
      </c>
    </row>
    <row r="51" ht="11.25">
      <c r="A51" s="20" t="s">
        <v>163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G9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158</v>
      </c>
      <c r="B2" s="14">
        <v>9715</v>
      </c>
      <c r="C2" s="14"/>
      <c r="D2" s="14"/>
      <c r="E2" s="14"/>
      <c r="F2" s="14"/>
      <c r="G2" s="14"/>
    </row>
    <row r="3" spans="1:7" ht="12" thickBot="1">
      <c r="A3" s="11" t="s">
        <v>159</v>
      </c>
      <c r="B3" s="1" t="s">
        <v>160</v>
      </c>
      <c r="C3" s="1"/>
      <c r="D3" s="1"/>
      <c r="E3" s="1"/>
      <c r="F3" s="1"/>
      <c r="G3" s="1"/>
    </row>
    <row r="4" spans="1:7" ht="12" thickTop="1">
      <c r="A4" s="10" t="s">
        <v>62</v>
      </c>
      <c r="B4" s="15" t="str">
        <f>HYPERLINK("http://www.kabupro.jp/mark/20130626/S000DQFF.htm","有価証券報告書")</f>
        <v>有価証券報告書</v>
      </c>
      <c r="C4" s="15" t="str">
        <f>HYPERLINK("http://www.kabupro.jp/mark/20130626/S000DQFF.htm","有価証券報告書")</f>
        <v>有価証券報告書</v>
      </c>
      <c r="D4" s="15" t="str">
        <f>HYPERLINK("http://www.kabupro.jp/mark/20120627/S000B7FG.htm","有価証券報告書")</f>
        <v>有価証券報告書</v>
      </c>
      <c r="E4" s="15" t="str">
        <f>HYPERLINK("http://www.kabupro.jp/mark/20110628/S0008NBO.htm","有価証券報告書")</f>
        <v>有価証券報告書</v>
      </c>
      <c r="F4" s="15" t="str">
        <f>HYPERLINK("http://www.kabupro.jp/mark/20100624/S0006062.htm","有価証券報告書")</f>
        <v>有価証券報告書</v>
      </c>
      <c r="G4" s="15" t="str">
        <f>HYPERLINK("http://www.kabupro.jp/mark/20090625/S0003FB4.htm","有価証券報告書")</f>
        <v>有価証券報告書</v>
      </c>
    </row>
    <row r="5" spans="1:7" ht="12" thickBot="1">
      <c r="A5" s="11" t="s">
        <v>63</v>
      </c>
      <c r="B5" s="1" t="s">
        <v>69</v>
      </c>
      <c r="C5" s="1" t="s">
        <v>69</v>
      </c>
      <c r="D5" s="1" t="s">
        <v>73</v>
      </c>
      <c r="E5" s="1" t="s">
        <v>75</v>
      </c>
      <c r="F5" s="1" t="s">
        <v>77</v>
      </c>
      <c r="G5" s="1" t="s">
        <v>79</v>
      </c>
    </row>
    <row r="6" spans="1:7" ht="12.75" thickBot="1" thickTop="1">
      <c r="A6" s="10" t="s">
        <v>64</v>
      </c>
      <c r="B6" s="18" t="s">
        <v>161</v>
      </c>
      <c r="C6" s="19"/>
      <c r="D6" s="19"/>
      <c r="E6" s="19"/>
      <c r="F6" s="19"/>
      <c r="G6" s="19"/>
    </row>
    <row r="7" spans="1:7" ht="12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  <c r="G7" s="16" t="s">
        <v>70</v>
      </c>
    </row>
    <row r="8" spans="1:7" ht="11.25">
      <c r="A8" s="13" t="s">
        <v>66</v>
      </c>
      <c r="B8" s="17"/>
      <c r="C8" s="17"/>
      <c r="D8" s="17"/>
      <c r="E8" s="17"/>
      <c r="F8" s="17"/>
      <c r="G8" s="17"/>
    </row>
    <row r="9" spans="1:7" ht="11.25">
      <c r="A9" s="13" t="s">
        <v>67</v>
      </c>
      <c r="B9" s="17" t="s">
        <v>71</v>
      </c>
      <c r="C9" s="17" t="s">
        <v>72</v>
      </c>
      <c r="D9" s="17" t="s">
        <v>74</v>
      </c>
      <c r="E9" s="17" t="s">
        <v>76</v>
      </c>
      <c r="F9" s="17" t="s">
        <v>78</v>
      </c>
      <c r="G9" s="17" t="s">
        <v>80</v>
      </c>
    </row>
    <row r="10" spans="1:7" ht="12" thickBot="1">
      <c r="A10" s="13" t="s">
        <v>68</v>
      </c>
      <c r="B10" s="17" t="s">
        <v>82</v>
      </c>
      <c r="C10" s="17" t="s">
        <v>82</v>
      </c>
      <c r="D10" s="17" t="s">
        <v>82</v>
      </c>
      <c r="E10" s="17" t="s">
        <v>82</v>
      </c>
      <c r="F10" s="17" t="s">
        <v>82</v>
      </c>
      <c r="G10" s="17" t="s">
        <v>83</v>
      </c>
    </row>
    <row r="11" spans="1:7" ht="12" thickTop="1">
      <c r="A11" s="9" t="s">
        <v>81</v>
      </c>
      <c r="B11" s="21">
        <v>24788</v>
      </c>
      <c r="C11" s="21">
        <v>27682</v>
      </c>
      <c r="D11" s="21">
        <v>23590</v>
      </c>
      <c r="E11" s="21">
        <v>20121</v>
      </c>
      <c r="F11" s="21">
        <v>5683</v>
      </c>
      <c r="G11" s="21">
        <v>3841986</v>
      </c>
    </row>
    <row r="12" spans="1:7" ht="11.25">
      <c r="A12" s="2" t="s">
        <v>84</v>
      </c>
      <c r="B12" s="22">
        <v>24</v>
      </c>
      <c r="C12" s="22">
        <v>29</v>
      </c>
      <c r="D12" s="22">
        <v>20</v>
      </c>
      <c r="E12" s="22">
        <v>12</v>
      </c>
      <c r="F12" s="22">
        <v>56</v>
      </c>
      <c r="G12" s="22">
        <v>50244</v>
      </c>
    </row>
    <row r="13" spans="1:7" ht="11.25">
      <c r="A13" s="2" t="s">
        <v>85</v>
      </c>
      <c r="B13" s="22">
        <v>21177</v>
      </c>
      <c r="C13" s="22">
        <v>20152</v>
      </c>
      <c r="D13" s="22">
        <v>19557</v>
      </c>
      <c r="E13" s="22">
        <v>20422</v>
      </c>
      <c r="F13" s="22">
        <v>19641</v>
      </c>
      <c r="G13" s="22">
        <v>20642685</v>
      </c>
    </row>
    <row r="14" spans="1:7" ht="11.25">
      <c r="A14" s="2" t="s">
        <v>86</v>
      </c>
      <c r="B14" s="22">
        <v>0</v>
      </c>
      <c r="C14" s="22">
        <v>1</v>
      </c>
      <c r="D14" s="22">
        <v>3</v>
      </c>
      <c r="E14" s="22">
        <v>3</v>
      </c>
      <c r="F14" s="22">
        <v>1</v>
      </c>
      <c r="G14" s="22">
        <v>1365</v>
      </c>
    </row>
    <row r="15" spans="1:7" ht="11.25">
      <c r="A15" s="2" t="s">
        <v>87</v>
      </c>
      <c r="B15" s="22">
        <v>100</v>
      </c>
      <c r="C15" s="22">
        <v>102</v>
      </c>
      <c r="D15" s="22">
        <v>133</v>
      </c>
      <c r="E15" s="22">
        <v>83</v>
      </c>
      <c r="F15" s="22">
        <v>173</v>
      </c>
      <c r="G15" s="22">
        <v>138214</v>
      </c>
    </row>
    <row r="16" spans="1:7" ht="11.25">
      <c r="A16" s="2" t="s">
        <v>88</v>
      </c>
      <c r="B16" s="22">
        <v>9</v>
      </c>
      <c r="C16" s="22">
        <v>9</v>
      </c>
      <c r="D16" s="22">
        <v>9</v>
      </c>
      <c r="E16" s="22">
        <v>11</v>
      </c>
      <c r="F16" s="22">
        <v>12</v>
      </c>
      <c r="G16" s="22">
        <v>5641</v>
      </c>
    </row>
    <row r="17" spans="1:7" ht="11.25">
      <c r="A17" s="2" t="s">
        <v>89</v>
      </c>
      <c r="B17" s="22">
        <v>116</v>
      </c>
      <c r="C17" s="22">
        <v>104</v>
      </c>
      <c r="D17" s="22">
        <v>104</v>
      </c>
      <c r="E17" s="22">
        <v>105</v>
      </c>
      <c r="F17" s="22">
        <v>161</v>
      </c>
      <c r="G17" s="22">
        <v>330541</v>
      </c>
    </row>
    <row r="18" spans="1:7" ht="11.25">
      <c r="A18" s="2" t="s">
        <v>90</v>
      </c>
      <c r="B18" s="22">
        <v>555</v>
      </c>
      <c r="C18" s="22">
        <v>537</v>
      </c>
      <c r="D18" s="22">
        <v>536</v>
      </c>
      <c r="E18" s="22">
        <v>585</v>
      </c>
      <c r="F18" s="22">
        <v>968</v>
      </c>
      <c r="G18" s="22">
        <v>688402</v>
      </c>
    </row>
    <row r="19" spans="1:7" ht="11.25">
      <c r="A19" s="2" t="s">
        <v>91</v>
      </c>
      <c r="B19" s="22">
        <v>1274</v>
      </c>
      <c r="C19" s="22">
        <v>3160</v>
      </c>
      <c r="D19" s="22">
        <v>3490</v>
      </c>
      <c r="E19" s="22">
        <v>3304</v>
      </c>
      <c r="F19" s="22">
        <v>1611</v>
      </c>
      <c r="G19" s="22">
        <v>1576693</v>
      </c>
    </row>
    <row r="20" spans="1:7" ht="11.25">
      <c r="A20" s="2" t="s">
        <v>92</v>
      </c>
      <c r="B20" s="22">
        <v>226</v>
      </c>
      <c r="C20" s="22">
        <v>200</v>
      </c>
      <c r="D20" s="22">
        <v>200</v>
      </c>
      <c r="E20" s="22">
        <v>204</v>
      </c>
      <c r="F20" s="22">
        <v>129</v>
      </c>
      <c r="G20" s="22">
        <v>557488</v>
      </c>
    </row>
    <row r="21" spans="1:7" ht="11.25">
      <c r="A21" s="2" t="s">
        <v>93</v>
      </c>
      <c r="B21" s="22">
        <v>57</v>
      </c>
      <c r="C21" s="22">
        <v>107</v>
      </c>
      <c r="D21" s="22">
        <v>347</v>
      </c>
      <c r="E21" s="22">
        <v>157</v>
      </c>
      <c r="F21" s="22">
        <v>1111</v>
      </c>
      <c r="G21" s="22"/>
    </row>
    <row r="22" spans="1:7" ht="11.25">
      <c r="A22" s="2" t="s">
        <v>94</v>
      </c>
      <c r="B22" s="22">
        <v>543</v>
      </c>
      <c r="C22" s="22">
        <v>516</v>
      </c>
      <c r="D22" s="22">
        <v>159</v>
      </c>
      <c r="E22" s="22">
        <v>178</v>
      </c>
      <c r="F22" s="22">
        <v>391</v>
      </c>
      <c r="G22" s="22">
        <v>621607</v>
      </c>
    </row>
    <row r="23" spans="1:7" ht="11.25">
      <c r="A23" s="2" t="s">
        <v>95</v>
      </c>
      <c r="B23" s="22">
        <v>-2</v>
      </c>
      <c r="C23" s="22">
        <v>-7</v>
      </c>
      <c r="D23" s="22">
        <v>-40</v>
      </c>
      <c r="E23" s="22">
        <v>-53</v>
      </c>
      <c r="F23" s="22">
        <v>-79</v>
      </c>
      <c r="G23" s="22">
        <v>-46901</v>
      </c>
    </row>
    <row r="24" spans="1:7" ht="11.25">
      <c r="A24" s="2" t="s">
        <v>96</v>
      </c>
      <c r="B24" s="22">
        <v>48873</v>
      </c>
      <c r="C24" s="22">
        <v>52599</v>
      </c>
      <c r="D24" s="22">
        <v>48114</v>
      </c>
      <c r="E24" s="22">
        <v>45136</v>
      </c>
      <c r="F24" s="22">
        <v>38127</v>
      </c>
      <c r="G24" s="22">
        <v>31434992</v>
      </c>
    </row>
    <row r="25" spans="1:7" ht="11.25">
      <c r="A25" s="3" t="s">
        <v>97</v>
      </c>
      <c r="B25" s="22">
        <v>2355</v>
      </c>
      <c r="C25" s="22">
        <v>2355</v>
      </c>
      <c r="D25" s="22">
        <v>2361</v>
      </c>
      <c r="E25" s="22">
        <v>2547</v>
      </c>
      <c r="F25" s="22">
        <v>2842</v>
      </c>
      <c r="G25" s="22">
        <v>2408742</v>
      </c>
    </row>
    <row r="26" spans="1:7" ht="11.25">
      <c r="A26" s="4" t="s">
        <v>98</v>
      </c>
      <c r="B26" s="22">
        <v>-1503</v>
      </c>
      <c r="C26" s="22">
        <v>-1435</v>
      </c>
      <c r="D26" s="22">
        <v>-1291</v>
      </c>
      <c r="E26" s="22">
        <v>-1155</v>
      </c>
      <c r="F26" s="22">
        <v>-1054</v>
      </c>
      <c r="G26" s="22">
        <v>-914053</v>
      </c>
    </row>
    <row r="27" spans="1:7" ht="11.25">
      <c r="A27" s="4" t="s">
        <v>99</v>
      </c>
      <c r="B27" s="22">
        <v>852</v>
      </c>
      <c r="C27" s="22">
        <v>920</v>
      </c>
      <c r="D27" s="22">
        <v>1069</v>
      </c>
      <c r="E27" s="22">
        <v>1392</v>
      </c>
      <c r="F27" s="22">
        <v>1788</v>
      </c>
      <c r="G27" s="22">
        <v>1494689</v>
      </c>
    </row>
    <row r="28" spans="1:7" ht="11.25">
      <c r="A28" s="3" t="s">
        <v>100</v>
      </c>
      <c r="B28" s="22">
        <v>30</v>
      </c>
      <c r="C28" s="22">
        <v>30</v>
      </c>
      <c r="D28" s="22">
        <v>30</v>
      </c>
      <c r="E28" s="22">
        <v>30</v>
      </c>
      <c r="F28" s="22">
        <v>273</v>
      </c>
      <c r="G28" s="22">
        <v>370890</v>
      </c>
    </row>
    <row r="29" spans="1:7" ht="11.25">
      <c r="A29" s="4" t="s">
        <v>98</v>
      </c>
      <c r="B29" s="22">
        <v>-21</v>
      </c>
      <c r="C29" s="22">
        <v>-19</v>
      </c>
      <c r="D29" s="22">
        <v>-17</v>
      </c>
      <c r="E29" s="22">
        <v>-15</v>
      </c>
      <c r="F29" s="22">
        <v>-87</v>
      </c>
      <c r="G29" s="22">
        <v>-119945</v>
      </c>
    </row>
    <row r="30" spans="1:7" ht="11.25">
      <c r="A30" s="4" t="s">
        <v>101</v>
      </c>
      <c r="B30" s="22">
        <v>9</v>
      </c>
      <c r="C30" s="22">
        <v>10</v>
      </c>
      <c r="D30" s="22">
        <v>12</v>
      </c>
      <c r="E30" s="22">
        <v>14</v>
      </c>
      <c r="F30" s="22">
        <v>185</v>
      </c>
      <c r="G30" s="22">
        <v>250944</v>
      </c>
    </row>
    <row r="31" spans="1:7" ht="11.25">
      <c r="A31" s="3" t="s">
        <v>102</v>
      </c>
      <c r="B31" s="22">
        <v>7133</v>
      </c>
      <c r="C31" s="22">
        <v>7386</v>
      </c>
      <c r="D31" s="22">
        <v>7327</v>
      </c>
      <c r="E31" s="22">
        <v>7707</v>
      </c>
      <c r="F31" s="22">
        <v>7762</v>
      </c>
      <c r="G31" s="22">
        <v>5813134</v>
      </c>
    </row>
    <row r="32" spans="1:7" ht="11.25">
      <c r="A32" s="4" t="s">
        <v>98</v>
      </c>
      <c r="B32" s="22">
        <v>-6098</v>
      </c>
      <c r="C32" s="22">
        <v>-6218</v>
      </c>
      <c r="D32" s="22">
        <v>-5835</v>
      </c>
      <c r="E32" s="22">
        <v>-5552</v>
      </c>
      <c r="F32" s="22">
        <v>-4809</v>
      </c>
      <c r="G32" s="22">
        <v>-3108116</v>
      </c>
    </row>
    <row r="33" spans="1:7" ht="11.25">
      <c r="A33" s="4" t="s">
        <v>103</v>
      </c>
      <c r="B33" s="22">
        <v>1034</v>
      </c>
      <c r="C33" s="22">
        <v>1168</v>
      </c>
      <c r="D33" s="22">
        <v>1491</v>
      </c>
      <c r="E33" s="22">
        <v>2154</v>
      </c>
      <c r="F33" s="22">
        <v>2953</v>
      </c>
      <c r="G33" s="22">
        <v>2705018</v>
      </c>
    </row>
    <row r="34" spans="1:7" ht="11.25">
      <c r="A34" s="3" t="s">
        <v>104</v>
      </c>
      <c r="B34" s="22">
        <v>373</v>
      </c>
      <c r="C34" s="22">
        <v>373</v>
      </c>
      <c r="D34" s="22">
        <v>373</v>
      </c>
      <c r="E34" s="22">
        <v>373</v>
      </c>
      <c r="F34" s="22">
        <v>373</v>
      </c>
      <c r="G34" s="22">
        <v>564092</v>
      </c>
    </row>
    <row r="35" spans="1:7" ht="11.25">
      <c r="A35" s="3" t="s">
        <v>105</v>
      </c>
      <c r="B35" s="22">
        <v>274</v>
      </c>
      <c r="C35" s="22">
        <v>159</v>
      </c>
      <c r="D35" s="22">
        <v>172</v>
      </c>
      <c r="E35" s="22">
        <v>157</v>
      </c>
      <c r="F35" s="22">
        <v>74</v>
      </c>
      <c r="G35" s="22"/>
    </row>
    <row r="36" spans="1:7" ht="11.25">
      <c r="A36" s="4" t="s">
        <v>98</v>
      </c>
      <c r="B36" s="22">
        <v>-129</v>
      </c>
      <c r="C36" s="22">
        <v>-90</v>
      </c>
      <c r="D36" s="22">
        <v>-65</v>
      </c>
      <c r="E36" s="22">
        <v>-32</v>
      </c>
      <c r="F36" s="22">
        <v>-8</v>
      </c>
      <c r="G36" s="22"/>
    </row>
    <row r="37" spans="1:7" ht="11.25">
      <c r="A37" s="4" t="s">
        <v>105</v>
      </c>
      <c r="B37" s="22">
        <v>145</v>
      </c>
      <c r="C37" s="22">
        <v>69</v>
      </c>
      <c r="D37" s="22">
        <v>107</v>
      </c>
      <c r="E37" s="22">
        <v>125</v>
      </c>
      <c r="F37" s="22">
        <v>66</v>
      </c>
      <c r="G37" s="22"/>
    </row>
    <row r="38" spans="1:7" ht="11.25">
      <c r="A38" s="3" t="s">
        <v>106</v>
      </c>
      <c r="B38" s="22">
        <v>24</v>
      </c>
      <c r="C38" s="22">
        <v>3</v>
      </c>
      <c r="D38" s="22"/>
      <c r="E38" s="22"/>
      <c r="F38" s="22">
        <v>782</v>
      </c>
      <c r="G38" s="22"/>
    </row>
    <row r="39" spans="1:7" ht="11.25">
      <c r="A39" s="3" t="s">
        <v>107</v>
      </c>
      <c r="B39" s="22">
        <v>2439</v>
      </c>
      <c r="C39" s="22">
        <v>2545</v>
      </c>
      <c r="D39" s="22">
        <v>3054</v>
      </c>
      <c r="E39" s="22">
        <v>4061</v>
      </c>
      <c r="F39" s="22">
        <v>6150</v>
      </c>
      <c r="G39" s="22">
        <v>5014807</v>
      </c>
    </row>
    <row r="40" spans="1:7" ht="11.25">
      <c r="A40" s="3" t="s">
        <v>108</v>
      </c>
      <c r="B40" s="22">
        <v>108</v>
      </c>
      <c r="C40" s="22">
        <v>164</v>
      </c>
      <c r="D40" s="22">
        <v>259</v>
      </c>
      <c r="E40" s="22">
        <v>433</v>
      </c>
      <c r="F40" s="22">
        <v>272</v>
      </c>
      <c r="G40" s="22">
        <v>550925</v>
      </c>
    </row>
    <row r="41" spans="1:7" ht="11.25">
      <c r="A41" s="3" t="s">
        <v>109</v>
      </c>
      <c r="B41" s="22">
        <v>605</v>
      </c>
      <c r="C41" s="22">
        <v>761</v>
      </c>
      <c r="D41" s="22">
        <v>966</v>
      </c>
      <c r="E41" s="22">
        <v>2937</v>
      </c>
      <c r="F41" s="22">
        <v>1512</v>
      </c>
      <c r="G41" s="22">
        <v>700114</v>
      </c>
    </row>
    <row r="42" spans="1:7" ht="11.25">
      <c r="A42" s="3" t="s">
        <v>105</v>
      </c>
      <c r="B42" s="22">
        <v>25</v>
      </c>
      <c r="C42" s="22">
        <v>20</v>
      </c>
      <c r="D42" s="22">
        <v>28</v>
      </c>
      <c r="E42" s="22">
        <v>35</v>
      </c>
      <c r="F42" s="22">
        <v>1</v>
      </c>
      <c r="G42" s="22"/>
    </row>
    <row r="43" spans="1:7" ht="11.25">
      <c r="A43" s="3" t="s">
        <v>110</v>
      </c>
      <c r="B43" s="22">
        <v>89</v>
      </c>
      <c r="C43" s="22">
        <v>89</v>
      </c>
      <c r="D43" s="22">
        <v>89</v>
      </c>
      <c r="E43" s="22">
        <v>86</v>
      </c>
      <c r="F43" s="22">
        <v>86</v>
      </c>
      <c r="G43" s="22">
        <v>83675</v>
      </c>
    </row>
    <row r="44" spans="1:7" ht="11.25">
      <c r="A44" s="3" t="s">
        <v>111</v>
      </c>
      <c r="B44" s="22">
        <v>69</v>
      </c>
      <c r="C44" s="22">
        <v>6</v>
      </c>
      <c r="D44" s="22">
        <v>34</v>
      </c>
      <c r="E44" s="22"/>
      <c r="F44" s="22">
        <v>3146</v>
      </c>
      <c r="G44" s="22">
        <v>14370</v>
      </c>
    </row>
    <row r="45" spans="1:7" ht="11.25">
      <c r="A45" s="3" t="s">
        <v>112</v>
      </c>
      <c r="B45" s="22">
        <v>898</v>
      </c>
      <c r="C45" s="22">
        <v>1043</v>
      </c>
      <c r="D45" s="22">
        <v>1379</v>
      </c>
      <c r="E45" s="22">
        <v>3492</v>
      </c>
      <c r="F45" s="22">
        <v>5017</v>
      </c>
      <c r="G45" s="22">
        <v>1350832</v>
      </c>
    </row>
    <row r="46" spans="1:7" ht="11.25">
      <c r="A46" s="3" t="s">
        <v>113</v>
      </c>
      <c r="B46" s="22">
        <v>3294</v>
      </c>
      <c r="C46" s="22">
        <v>6503</v>
      </c>
      <c r="D46" s="22">
        <v>5432</v>
      </c>
      <c r="E46" s="22">
        <v>6263</v>
      </c>
      <c r="F46" s="22">
        <v>780</v>
      </c>
      <c r="G46" s="22">
        <v>1453166</v>
      </c>
    </row>
    <row r="47" spans="1:7" ht="11.25">
      <c r="A47" s="3" t="s">
        <v>114</v>
      </c>
      <c r="B47" s="22">
        <v>11267</v>
      </c>
      <c r="C47" s="22">
        <v>12524</v>
      </c>
      <c r="D47" s="22">
        <v>11962</v>
      </c>
      <c r="E47" s="22">
        <v>13158</v>
      </c>
      <c r="F47" s="22">
        <v>16063</v>
      </c>
      <c r="G47" s="22">
        <v>37078524</v>
      </c>
    </row>
    <row r="48" spans="1:7" ht="11.25">
      <c r="A48" s="3" t="s">
        <v>115</v>
      </c>
      <c r="B48" s="22">
        <v>401</v>
      </c>
      <c r="C48" s="22">
        <v>129</v>
      </c>
      <c r="D48" s="22">
        <v>96</v>
      </c>
      <c r="E48" s="22">
        <v>195</v>
      </c>
      <c r="F48" s="22">
        <v>197</v>
      </c>
      <c r="G48" s="22">
        <v>1098971</v>
      </c>
    </row>
    <row r="49" spans="1:7" ht="11.25">
      <c r="A49" s="3" t="s">
        <v>116</v>
      </c>
      <c r="B49" s="22">
        <v>948</v>
      </c>
      <c r="C49" s="22">
        <v>831</v>
      </c>
      <c r="D49" s="22">
        <v>731</v>
      </c>
      <c r="E49" s="22">
        <v>778</v>
      </c>
      <c r="F49" s="22">
        <v>1269</v>
      </c>
      <c r="G49" s="22">
        <v>1119050</v>
      </c>
    </row>
    <row r="50" spans="1:7" ht="11.25">
      <c r="A50" s="3" t="s">
        <v>117</v>
      </c>
      <c r="B50" s="22">
        <v>1112</v>
      </c>
      <c r="C50" s="22">
        <v>1396</v>
      </c>
      <c r="D50" s="22">
        <v>2311</v>
      </c>
      <c r="E50" s="22">
        <v>4655</v>
      </c>
      <c r="F50" s="22">
        <v>3097</v>
      </c>
      <c r="G50" s="22">
        <v>10418585</v>
      </c>
    </row>
    <row r="51" spans="1:7" ht="11.25">
      <c r="A51" s="3" t="s">
        <v>118</v>
      </c>
      <c r="B51" s="22">
        <v>34</v>
      </c>
      <c r="C51" s="22">
        <v>49</v>
      </c>
      <c r="D51" s="22">
        <v>60</v>
      </c>
      <c r="E51" s="22">
        <v>94</v>
      </c>
      <c r="F51" s="22">
        <v>210</v>
      </c>
      <c r="G51" s="22">
        <v>54978</v>
      </c>
    </row>
    <row r="52" spans="1:7" ht="11.25">
      <c r="A52" s="3" t="s">
        <v>119</v>
      </c>
      <c r="B52" s="22">
        <v>115</v>
      </c>
      <c r="C52" s="22">
        <v>27</v>
      </c>
      <c r="D52" s="22">
        <v>30</v>
      </c>
      <c r="E52" s="22">
        <v>53</v>
      </c>
      <c r="F52" s="22">
        <v>84</v>
      </c>
      <c r="G52" s="22">
        <v>97030</v>
      </c>
    </row>
    <row r="53" spans="1:7" ht="11.25">
      <c r="A53" s="3" t="s">
        <v>120</v>
      </c>
      <c r="B53" s="22"/>
      <c r="C53" s="22">
        <v>956</v>
      </c>
      <c r="D53" s="22">
        <v>1518</v>
      </c>
      <c r="E53" s="22">
        <v>1846</v>
      </c>
      <c r="F53" s="22">
        <v>2109</v>
      </c>
      <c r="G53" s="22">
        <v>1963858</v>
      </c>
    </row>
    <row r="54" spans="1:7" ht="11.25">
      <c r="A54" s="3" t="s">
        <v>91</v>
      </c>
      <c r="B54" s="22">
        <v>563</v>
      </c>
      <c r="C54" s="22">
        <v>224</v>
      </c>
      <c r="D54" s="22">
        <v>2603</v>
      </c>
      <c r="E54" s="22">
        <v>3633</v>
      </c>
      <c r="F54" s="22">
        <v>5219</v>
      </c>
      <c r="G54" s="22"/>
    </row>
    <row r="55" spans="1:7" ht="11.25">
      <c r="A55" s="3" t="s">
        <v>121</v>
      </c>
      <c r="B55" s="22">
        <v>2749</v>
      </c>
      <c r="C55" s="22">
        <v>2934</v>
      </c>
      <c r="D55" s="22">
        <v>3032</v>
      </c>
      <c r="E55" s="22">
        <v>3243</v>
      </c>
      <c r="F55" s="22">
        <v>3675</v>
      </c>
      <c r="G55" s="22">
        <v>3029366</v>
      </c>
    </row>
    <row r="56" spans="1:7" ht="11.25">
      <c r="A56" s="3" t="s">
        <v>122</v>
      </c>
      <c r="B56" s="22">
        <v>2617</v>
      </c>
      <c r="C56" s="22">
        <v>2617</v>
      </c>
      <c r="D56" s="22">
        <v>2557</v>
      </c>
      <c r="E56" s="22"/>
      <c r="F56" s="22"/>
      <c r="G56" s="22"/>
    </row>
    <row r="57" spans="1:7" ht="11.25">
      <c r="A57" s="3" t="s">
        <v>94</v>
      </c>
      <c r="B57" s="22">
        <v>279</v>
      </c>
      <c r="C57" s="22">
        <v>281</v>
      </c>
      <c r="D57" s="22">
        <v>337</v>
      </c>
      <c r="E57" s="22">
        <v>269</v>
      </c>
      <c r="F57" s="22">
        <v>279</v>
      </c>
      <c r="G57" s="22">
        <v>498399</v>
      </c>
    </row>
    <row r="58" spans="1:7" ht="11.25">
      <c r="A58" s="3" t="s">
        <v>95</v>
      </c>
      <c r="B58" s="22">
        <v>-1237</v>
      </c>
      <c r="C58" s="22">
        <v>-1533</v>
      </c>
      <c r="D58" s="22">
        <v>-1907</v>
      </c>
      <c r="E58" s="22">
        <v>-3053</v>
      </c>
      <c r="F58" s="22">
        <v>-3225</v>
      </c>
      <c r="G58" s="22">
        <v>-4015825</v>
      </c>
    </row>
    <row r="59" spans="1:7" ht="11.25">
      <c r="A59" s="3" t="s">
        <v>123</v>
      </c>
      <c r="B59" s="22">
        <v>22148</v>
      </c>
      <c r="C59" s="22">
        <v>26944</v>
      </c>
      <c r="D59" s="22">
        <v>28767</v>
      </c>
      <c r="E59" s="22">
        <v>31139</v>
      </c>
      <c r="F59" s="22">
        <v>29762</v>
      </c>
      <c r="G59" s="22">
        <v>53058941</v>
      </c>
    </row>
    <row r="60" spans="1:7" ht="11.25">
      <c r="A60" s="2" t="s">
        <v>124</v>
      </c>
      <c r="B60" s="22">
        <v>25486</v>
      </c>
      <c r="C60" s="22">
        <v>30532</v>
      </c>
      <c r="D60" s="22">
        <v>33201</v>
      </c>
      <c r="E60" s="22">
        <v>38693</v>
      </c>
      <c r="F60" s="22">
        <v>40930</v>
      </c>
      <c r="G60" s="22">
        <v>59424581</v>
      </c>
    </row>
    <row r="61" spans="1:7" ht="12" thickBot="1">
      <c r="A61" s="5" t="s">
        <v>125</v>
      </c>
      <c r="B61" s="23">
        <v>74359</v>
      </c>
      <c r="C61" s="23">
        <v>83132</v>
      </c>
      <c r="D61" s="23">
        <v>81316</v>
      </c>
      <c r="E61" s="23">
        <v>83829</v>
      </c>
      <c r="F61" s="23">
        <v>79057</v>
      </c>
      <c r="G61" s="23">
        <v>90859574</v>
      </c>
    </row>
    <row r="62" spans="1:7" ht="12" thickTop="1">
      <c r="A62" s="2" t="s">
        <v>126</v>
      </c>
      <c r="B62" s="22">
        <v>5834</v>
      </c>
      <c r="C62" s="22">
        <v>5290</v>
      </c>
      <c r="D62" s="22">
        <v>4742</v>
      </c>
      <c r="E62" s="22">
        <v>4369</v>
      </c>
      <c r="F62" s="22">
        <v>4621</v>
      </c>
      <c r="G62" s="22">
        <v>6401440</v>
      </c>
    </row>
    <row r="63" spans="1:7" ht="11.25">
      <c r="A63" s="2" t="s">
        <v>127</v>
      </c>
      <c r="B63" s="22"/>
      <c r="C63" s="22">
        <v>200</v>
      </c>
      <c r="D63" s="22">
        <v>200</v>
      </c>
      <c r="E63" s="22"/>
      <c r="F63" s="22">
        <v>2500</v>
      </c>
      <c r="G63" s="22"/>
    </row>
    <row r="64" spans="1:7" ht="11.25">
      <c r="A64" s="2" t="s">
        <v>128</v>
      </c>
      <c r="B64" s="22">
        <v>550</v>
      </c>
      <c r="C64" s="22">
        <v>1050</v>
      </c>
      <c r="D64" s="22">
        <v>1050</v>
      </c>
      <c r="E64" s="22">
        <v>1050</v>
      </c>
      <c r="F64" s="22">
        <v>800</v>
      </c>
      <c r="G64" s="22">
        <v>5171000</v>
      </c>
    </row>
    <row r="65" spans="1:7" ht="11.25">
      <c r="A65" s="2" t="s">
        <v>129</v>
      </c>
      <c r="B65" s="22">
        <v>5829</v>
      </c>
      <c r="C65" s="22">
        <v>9016</v>
      </c>
      <c r="D65" s="22">
        <v>12092</v>
      </c>
      <c r="E65" s="22">
        <v>8485</v>
      </c>
      <c r="F65" s="22">
        <v>582</v>
      </c>
      <c r="G65" s="22"/>
    </row>
    <row r="66" spans="1:7" ht="11.25">
      <c r="A66" s="2" t="s">
        <v>130</v>
      </c>
      <c r="B66" s="22">
        <v>1394</v>
      </c>
      <c r="C66" s="22">
        <v>1117</v>
      </c>
      <c r="D66" s="22">
        <v>1109</v>
      </c>
      <c r="E66" s="22">
        <v>1204</v>
      </c>
      <c r="F66" s="22">
        <v>1636</v>
      </c>
      <c r="G66" s="22">
        <v>2235833</v>
      </c>
    </row>
    <row r="67" spans="1:7" ht="11.25">
      <c r="A67" s="2" t="s">
        <v>131</v>
      </c>
      <c r="B67" s="22">
        <v>5518</v>
      </c>
      <c r="C67" s="22">
        <v>5311</v>
      </c>
      <c r="D67" s="22">
        <v>3841</v>
      </c>
      <c r="E67" s="22">
        <v>4063</v>
      </c>
      <c r="F67" s="22">
        <v>4328</v>
      </c>
      <c r="G67" s="22">
        <v>3691499</v>
      </c>
    </row>
    <row r="68" spans="1:7" ht="11.25">
      <c r="A68" s="2" t="s">
        <v>132</v>
      </c>
      <c r="B68" s="22">
        <v>951</v>
      </c>
      <c r="C68" s="22">
        <v>262</v>
      </c>
      <c r="D68" s="22">
        <v>265</v>
      </c>
      <c r="E68" s="22">
        <v>333</v>
      </c>
      <c r="F68" s="22">
        <v>100</v>
      </c>
      <c r="G68" s="22">
        <v>2302975</v>
      </c>
    </row>
    <row r="69" spans="1:7" ht="11.25">
      <c r="A69" s="2" t="s">
        <v>133</v>
      </c>
      <c r="B69" s="22">
        <v>1276</v>
      </c>
      <c r="C69" s="22">
        <v>1292</v>
      </c>
      <c r="D69" s="22">
        <v>860</v>
      </c>
      <c r="E69" s="22">
        <v>928</v>
      </c>
      <c r="F69" s="22">
        <v>912</v>
      </c>
      <c r="G69" s="22">
        <v>1138135</v>
      </c>
    </row>
    <row r="70" spans="1:7" ht="11.25">
      <c r="A70" s="2" t="s">
        <v>134</v>
      </c>
      <c r="B70" s="22">
        <v>328</v>
      </c>
      <c r="C70" s="22">
        <v>435</v>
      </c>
      <c r="D70" s="22">
        <v>277</v>
      </c>
      <c r="E70" s="22">
        <v>377</v>
      </c>
      <c r="F70" s="22">
        <v>337</v>
      </c>
      <c r="G70" s="22">
        <v>361946</v>
      </c>
    </row>
    <row r="71" spans="1:7" ht="11.25">
      <c r="A71" s="2" t="s">
        <v>135</v>
      </c>
      <c r="B71" s="22">
        <v>239</v>
      </c>
      <c r="C71" s="22">
        <v>237</v>
      </c>
      <c r="D71" s="22">
        <v>236</v>
      </c>
      <c r="E71" s="22">
        <v>270</v>
      </c>
      <c r="F71" s="22">
        <v>174</v>
      </c>
      <c r="G71" s="22">
        <v>155605</v>
      </c>
    </row>
    <row r="72" spans="1:7" ht="11.25">
      <c r="A72" s="2" t="s">
        <v>136</v>
      </c>
      <c r="B72" s="22">
        <v>2698</v>
      </c>
      <c r="C72" s="22">
        <v>2869</v>
      </c>
      <c r="D72" s="22">
        <v>2709</v>
      </c>
      <c r="E72" s="22">
        <v>2436</v>
      </c>
      <c r="F72" s="22">
        <v>2854</v>
      </c>
      <c r="G72" s="22">
        <v>2843315</v>
      </c>
    </row>
    <row r="73" spans="1:7" ht="11.25">
      <c r="A73" s="2" t="s">
        <v>137</v>
      </c>
      <c r="B73" s="22">
        <v>12</v>
      </c>
      <c r="C73" s="22">
        <v>15</v>
      </c>
      <c r="D73" s="22"/>
      <c r="E73" s="22"/>
      <c r="F73" s="22"/>
      <c r="G73" s="22"/>
    </row>
    <row r="74" spans="1:7" ht="11.25">
      <c r="A74" s="2" t="s">
        <v>94</v>
      </c>
      <c r="B74" s="22">
        <v>121</v>
      </c>
      <c r="C74" s="22">
        <v>184</v>
      </c>
      <c r="D74" s="22">
        <v>157</v>
      </c>
      <c r="E74" s="22">
        <v>60</v>
      </c>
      <c r="F74" s="22">
        <v>289</v>
      </c>
      <c r="G74" s="22">
        <v>165646</v>
      </c>
    </row>
    <row r="75" spans="1:7" ht="11.25">
      <c r="A75" s="2" t="s">
        <v>138</v>
      </c>
      <c r="B75" s="22">
        <v>24755</v>
      </c>
      <c r="C75" s="22">
        <v>27283</v>
      </c>
      <c r="D75" s="22">
        <v>27543</v>
      </c>
      <c r="E75" s="22">
        <v>23579</v>
      </c>
      <c r="F75" s="22">
        <v>19139</v>
      </c>
      <c r="G75" s="22">
        <v>24467397</v>
      </c>
    </row>
    <row r="76" spans="1:7" ht="11.25">
      <c r="A76" s="2" t="s">
        <v>139</v>
      </c>
      <c r="B76" s="22"/>
      <c r="C76" s="22">
        <v>550</v>
      </c>
      <c r="D76" s="22">
        <v>1600</v>
      </c>
      <c r="E76" s="22">
        <v>2650</v>
      </c>
      <c r="F76" s="22">
        <v>3700</v>
      </c>
      <c r="G76" s="22"/>
    </row>
    <row r="77" spans="1:7" ht="11.25">
      <c r="A77" s="2" t="s">
        <v>140</v>
      </c>
      <c r="B77" s="22">
        <v>1623</v>
      </c>
      <c r="C77" s="22">
        <v>7452</v>
      </c>
      <c r="D77" s="22">
        <v>7968</v>
      </c>
      <c r="E77" s="22">
        <v>15432</v>
      </c>
      <c r="F77" s="22">
        <v>17917</v>
      </c>
      <c r="G77" s="22">
        <v>14500000</v>
      </c>
    </row>
    <row r="78" spans="1:7" ht="11.25">
      <c r="A78" s="2" t="s">
        <v>141</v>
      </c>
      <c r="B78" s="22">
        <v>2555</v>
      </c>
      <c r="C78" s="22">
        <v>2555</v>
      </c>
      <c r="D78" s="22">
        <v>2555</v>
      </c>
      <c r="E78" s="22">
        <v>2548</v>
      </c>
      <c r="F78" s="22"/>
      <c r="G78" s="22"/>
    </row>
    <row r="79" spans="1:7" ht="11.25">
      <c r="A79" s="2" t="s">
        <v>142</v>
      </c>
      <c r="B79" s="22">
        <v>786</v>
      </c>
      <c r="C79" s="22">
        <v>475</v>
      </c>
      <c r="D79" s="22"/>
      <c r="E79" s="22"/>
      <c r="F79" s="22">
        <v>1068</v>
      </c>
      <c r="G79" s="22"/>
    </row>
    <row r="80" spans="1:7" ht="11.25">
      <c r="A80" s="2" t="s">
        <v>143</v>
      </c>
      <c r="B80" s="22">
        <v>10</v>
      </c>
      <c r="C80" s="22">
        <v>21</v>
      </c>
      <c r="D80" s="22">
        <v>21</v>
      </c>
      <c r="E80" s="22">
        <v>21</v>
      </c>
      <c r="F80" s="22">
        <v>11</v>
      </c>
      <c r="G80" s="22">
        <v>11200</v>
      </c>
    </row>
    <row r="81" spans="1:7" ht="11.25">
      <c r="A81" s="2" t="s">
        <v>94</v>
      </c>
      <c r="B81" s="22">
        <v>230</v>
      </c>
      <c r="C81" s="22">
        <v>68</v>
      </c>
      <c r="D81" s="22">
        <v>321</v>
      </c>
      <c r="E81" s="22">
        <v>135</v>
      </c>
      <c r="F81" s="22">
        <v>56</v>
      </c>
      <c r="G81" s="22">
        <v>90000</v>
      </c>
    </row>
    <row r="82" spans="1:7" ht="11.25">
      <c r="A82" s="2" t="s">
        <v>144</v>
      </c>
      <c r="B82" s="22">
        <v>5206</v>
      </c>
      <c r="C82" s="22">
        <v>11123</v>
      </c>
      <c r="D82" s="22">
        <v>12467</v>
      </c>
      <c r="E82" s="22">
        <v>20787</v>
      </c>
      <c r="F82" s="22">
        <v>22754</v>
      </c>
      <c r="G82" s="22">
        <v>14634835</v>
      </c>
    </row>
    <row r="83" spans="1:7" ht="12" thickBot="1">
      <c r="A83" s="5" t="s">
        <v>145</v>
      </c>
      <c r="B83" s="23">
        <v>29961</v>
      </c>
      <c r="C83" s="23">
        <v>38406</v>
      </c>
      <c r="D83" s="23">
        <v>40010</v>
      </c>
      <c r="E83" s="23">
        <v>44366</v>
      </c>
      <c r="F83" s="23">
        <v>41893</v>
      </c>
      <c r="G83" s="23">
        <v>39102233</v>
      </c>
    </row>
    <row r="84" spans="1:7" ht="12" thickTop="1">
      <c r="A84" s="2" t="s">
        <v>146</v>
      </c>
      <c r="B84" s="22">
        <v>29065</v>
      </c>
      <c r="C84" s="22">
        <v>29065</v>
      </c>
      <c r="D84" s="22">
        <v>29065</v>
      </c>
      <c r="E84" s="22">
        <v>29065</v>
      </c>
      <c r="F84" s="22">
        <v>29065</v>
      </c>
      <c r="G84" s="22">
        <v>29065968</v>
      </c>
    </row>
    <row r="85" spans="1:7" ht="11.25">
      <c r="A85" s="3" t="s">
        <v>147</v>
      </c>
      <c r="B85" s="22">
        <v>20510</v>
      </c>
      <c r="C85" s="22">
        <v>20510</v>
      </c>
      <c r="D85" s="22">
        <v>20510</v>
      </c>
      <c r="E85" s="22">
        <v>20511</v>
      </c>
      <c r="F85" s="22">
        <v>23009</v>
      </c>
      <c r="G85" s="22">
        <v>23057566</v>
      </c>
    </row>
    <row r="86" spans="1:7" ht="11.25">
      <c r="A86" s="3" t="s">
        <v>148</v>
      </c>
      <c r="B86" s="22">
        <v>20510</v>
      </c>
      <c r="C86" s="22">
        <v>20510</v>
      </c>
      <c r="D86" s="22">
        <v>20510</v>
      </c>
      <c r="E86" s="22">
        <v>20511</v>
      </c>
      <c r="F86" s="22">
        <v>23009</v>
      </c>
      <c r="G86" s="22">
        <v>23057566</v>
      </c>
    </row>
    <row r="87" spans="1:7" ht="11.25">
      <c r="A87" s="3" t="s">
        <v>149</v>
      </c>
      <c r="B87" s="22">
        <v>663</v>
      </c>
      <c r="C87" s="22">
        <v>511</v>
      </c>
      <c r="D87" s="22">
        <v>375</v>
      </c>
      <c r="E87" s="22">
        <v>334</v>
      </c>
      <c r="F87" s="22">
        <v>334</v>
      </c>
      <c r="G87" s="22">
        <v>170546</v>
      </c>
    </row>
    <row r="88" spans="1:7" ht="11.25">
      <c r="A88" s="4" t="s">
        <v>150</v>
      </c>
      <c r="B88" s="22">
        <v>9907</v>
      </c>
      <c r="C88" s="22">
        <v>10130</v>
      </c>
      <c r="D88" s="22">
        <v>7647</v>
      </c>
      <c r="E88" s="22">
        <v>5273</v>
      </c>
      <c r="F88" s="22">
        <v>4019</v>
      </c>
      <c r="G88" s="22">
        <v>16949035</v>
      </c>
    </row>
    <row r="89" spans="1:7" ht="11.25">
      <c r="A89" s="3" t="s">
        <v>151</v>
      </c>
      <c r="B89" s="22">
        <v>10571</v>
      </c>
      <c r="C89" s="22">
        <v>10641</v>
      </c>
      <c r="D89" s="22">
        <v>8023</v>
      </c>
      <c r="E89" s="22">
        <v>5607</v>
      </c>
      <c r="F89" s="22">
        <v>4353</v>
      </c>
      <c r="G89" s="22">
        <v>17119582</v>
      </c>
    </row>
    <row r="90" spans="1:7" ht="11.25">
      <c r="A90" s="2" t="s">
        <v>152</v>
      </c>
      <c r="B90" s="22">
        <v>-15924</v>
      </c>
      <c r="C90" s="22">
        <v>-15923</v>
      </c>
      <c r="D90" s="22">
        <v>-15922</v>
      </c>
      <c r="E90" s="22">
        <v>-15921</v>
      </c>
      <c r="F90" s="22">
        <v>-19749</v>
      </c>
      <c r="G90" s="22">
        <v>-17834374</v>
      </c>
    </row>
    <row r="91" spans="1:7" ht="11.25">
      <c r="A91" s="2" t="s">
        <v>153</v>
      </c>
      <c r="B91" s="22">
        <v>44223</v>
      </c>
      <c r="C91" s="22">
        <v>44294</v>
      </c>
      <c r="D91" s="22">
        <v>41677</v>
      </c>
      <c r="E91" s="22">
        <v>39262</v>
      </c>
      <c r="F91" s="22">
        <v>36680</v>
      </c>
      <c r="G91" s="22">
        <v>51408742</v>
      </c>
    </row>
    <row r="92" spans="1:7" ht="11.25">
      <c r="A92" s="2" t="s">
        <v>154</v>
      </c>
      <c r="B92" s="22">
        <v>174</v>
      </c>
      <c r="C92" s="22">
        <v>430</v>
      </c>
      <c r="D92" s="22">
        <v>-372</v>
      </c>
      <c r="E92" s="22">
        <v>199</v>
      </c>
      <c r="F92" s="22">
        <v>484</v>
      </c>
      <c r="G92" s="22">
        <v>348597</v>
      </c>
    </row>
    <row r="93" spans="1:7" ht="11.25">
      <c r="A93" s="2" t="s">
        <v>155</v>
      </c>
      <c r="B93" s="22">
        <v>174</v>
      </c>
      <c r="C93" s="22">
        <v>430</v>
      </c>
      <c r="D93" s="22">
        <v>-372</v>
      </c>
      <c r="E93" s="22">
        <v>199</v>
      </c>
      <c r="F93" s="22">
        <v>484</v>
      </c>
      <c r="G93" s="22">
        <v>348597</v>
      </c>
    </row>
    <row r="94" spans="1:7" ht="11.25">
      <c r="A94" s="6" t="s">
        <v>156</v>
      </c>
      <c r="B94" s="22">
        <v>44398</v>
      </c>
      <c r="C94" s="22">
        <v>44725</v>
      </c>
      <c r="D94" s="22">
        <v>41305</v>
      </c>
      <c r="E94" s="22">
        <v>39462</v>
      </c>
      <c r="F94" s="22">
        <v>37164</v>
      </c>
      <c r="G94" s="22">
        <v>51757340</v>
      </c>
    </row>
    <row r="95" spans="1:7" ht="12" thickBot="1">
      <c r="A95" s="7" t="s">
        <v>157</v>
      </c>
      <c r="B95" s="22">
        <v>74359</v>
      </c>
      <c r="C95" s="22">
        <v>83132</v>
      </c>
      <c r="D95" s="22">
        <v>81316</v>
      </c>
      <c r="E95" s="22">
        <v>83829</v>
      </c>
      <c r="F95" s="22">
        <v>79057</v>
      </c>
      <c r="G95" s="22">
        <v>90859574</v>
      </c>
    </row>
    <row r="96" spans="1:7" ht="12" thickTop="1">
      <c r="A96" s="8"/>
      <c r="B96" s="24"/>
      <c r="C96" s="24"/>
      <c r="D96" s="24"/>
      <c r="E96" s="24"/>
      <c r="F96" s="24"/>
      <c r="G96" s="24"/>
    </row>
    <row r="98" ht="11.25">
      <c r="A98" s="20" t="s">
        <v>162</v>
      </c>
    </row>
    <row r="99" ht="11.25">
      <c r="A99" s="20" t="s">
        <v>163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2014-02-05T02:05:06Z</dcterms:created>
  <dcterms:modified xsi:type="dcterms:W3CDTF">2014-02-05T02:05:24Z</dcterms:modified>
  <cp:category/>
  <cp:version/>
  <cp:contentType/>
  <cp:contentStatus/>
</cp:coreProperties>
</file>