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20100" windowHeight="13275" activeTab="0"/>
  </bookViews>
  <sheets>
    <sheet name="個別・損益計算書" sheetId="1" r:id="rId1"/>
    <sheet name="個別・キャッシュフロー計算書" sheetId="2" r:id="rId2"/>
    <sheet name="個別・貸借対照表" sheetId="3" r:id="rId3"/>
  </sheets>
  <definedNames/>
  <calcPr fullCalcOnLoad="1"/>
</workbook>
</file>

<file path=xl/sharedStrings.xml><?xml version="1.0" encoding="utf-8"?>
<sst xmlns="http://schemas.openxmlformats.org/spreadsheetml/2006/main" count="423" uniqueCount="175">
  <si>
    <t>補助金収入</t>
  </si>
  <si>
    <t>受取賃貸料</t>
  </si>
  <si>
    <t>営業外収益</t>
  </si>
  <si>
    <t>社債発行費</t>
  </si>
  <si>
    <t>事故復旧損失</t>
  </si>
  <si>
    <t>営業外費用</t>
  </si>
  <si>
    <t>経常利益</t>
  </si>
  <si>
    <t>固定資産売却益</t>
  </si>
  <si>
    <t>特別利益</t>
  </si>
  <si>
    <t>固定資産売却損</t>
  </si>
  <si>
    <t>固定資産除却損</t>
  </si>
  <si>
    <t>特別損失</t>
  </si>
  <si>
    <t>法人税等合計</t>
  </si>
  <si>
    <t>四半期純利益</t>
  </si>
  <si>
    <t>個別・損益計算書</t>
  </si>
  <si>
    <t>掲載元書類名</t>
  </si>
  <si>
    <t>元書類公開日</t>
  </si>
  <si>
    <t>財務諸表種目</t>
  </si>
  <si>
    <t>決算種目</t>
  </si>
  <si>
    <t>期首</t>
  </si>
  <si>
    <t>期末</t>
  </si>
  <si>
    <t>勘定科目　/　単位</t>
  </si>
  <si>
    <t>2013/11/13</t>
  </si>
  <si>
    <t>四半期</t>
  </si>
  <si>
    <t>2013/09/30</t>
  </si>
  <si>
    <t>2013/08/12</t>
  </si>
  <si>
    <t>2013/06/30</t>
  </si>
  <si>
    <t>2013/05/13</t>
  </si>
  <si>
    <t>2013/03/31</t>
  </si>
  <si>
    <t>通期</t>
  </si>
  <si>
    <t>2012/12/31</t>
  </si>
  <si>
    <t>2012/11/12</t>
  </si>
  <si>
    <t>2012/09/30</t>
  </si>
  <si>
    <t>2012/08/10</t>
  </si>
  <si>
    <t>2012/06/30</t>
  </si>
  <si>
    <t>2012/05/14</t>
  </si>
  <si>
    <t>2012/03/31</t>
  </si>
  <si>
    <t>2013/03/27</t>
  </si>
  <si>
    <t>2011/12/31</t>
  </si>
  <si>
    <t>2011/11/14</t>
  </si>
  <si>
    <t>2011/09/30</t>
  </si>
  <si>
    <t>2011/08/12</t>
  </si>
  <si>
    <t>2011/06/30</t>
  </si>
  <si>
    <t>2011/05/13</t>
  </si>
  <si>
    <t>2011/03/31</t>
  </si>
  <si>
    <t>2012/03/28</t>
  </si>
  <si>
    <t>2010/12/31</t>
  </si>
  <si>
    <t>2010/11/12</t>
  </si>
  <si>
    <t>2010/09/30</t>
  </si>
  <si>
    <t>2010/08/13</t>
  </si>
  <si>
    <t>2010/06/30</t>
  </si>
  <si>
    <t>2010/05/14</t>
  </si>
  <si>
    <t>2010/03/31</t>
  </si>
  <si>
    <t>2011/03/29</t>
  </si>
  <si>
    <t>2009/12/31</t>
  </si>
  <si>
    <t>2009/11/16</t>
  </si>
  <si>
    <t>2009/09/30</t>
  </si>
  <si>
    <t>2009/08/14</t>
  </si>
  <si>
    <t>2009/06/30</t>
  </si>
  <si>
    <t>2009/05/15</t>
  </si>
  <si>
    <t>2009/03/31</t>
  </si>
  <si>
    <t>2010/03/30</t>
  </si>
  <si>
    <t>2008/12/31</t>
  </si>
  <si>
    <t>現金及び預金</t>
  </si>
  <si>
    <t>千円</t>
  </si>
  <si>
    <t>受取手形</t>
  </si>
  <si>
    <t>売掛金</t>
  </si>
  <si>
    <t>商品</t>
  </si>
  <si>
    <t>貯蔵品</t>
  </si>
  <si>
    <t>繰延税金資産</t>
  </si>
  <si>
    <t>その他</t>
  </si>
  <si>
    <t>貸倒引当金</t>
  </si>
  <si>
    <t>流動資産</t>
  </si>
  <si>
    <t>賃貸資産</t>
  </si>
  <si>
    <t>機械及び装置（純額）</t>
  </si>
  <si>
    <t>車両運搬具（純額）</t>
  </si>
  <si>
    <t>その他の賃貸資産（純額）</t>
  </si>
  <si>
    <t>社用資産</t>
  </si>
  <si>
    <t>建物（純額）</t>
  </si>
  <si>
    <t>土地</t>
  </si>
  <si>
    <t>その他の社用資産（純額）</t>
  </si>
  <si>
    <t>有形固定資産</t>
  </si>
  <si>
    <t>無形固定資産</t>
  </si>
  <si>
    <t>投資その他の資産</t>
  </si>
  <si>
    <t>固定資産</t>
  </si>
  <si>
    <t>資産</t>
  </si>
  <si>
    <t>支払手形</t>
  </si>
  <si>
    <t>買掛金</t>
  </si>
  <si>
    <t>短期借入金</t>
  </si>
  <si>
    <t>1年内償還予定の社債</t>
  </si>
  <si>
    <t>未払金</t>
  </si>
  <si>
    <t>未払法人税等</t>
  </si>
  <si>
    <t>賞与引当金</t>
  </si>
  <si>
    <t>流動負債</t>
  </si>
  <si>
    <t>社債</t>
  </si>
  <si>
    <t>長期借入金</t>
  </si>
  <si>
    <t>長期未払金</t>
  </si>
  <si>
    <t>資産除去債務</t>
  </si>
  <si>
    <t>固定負債</t>
  </si>
  <si>
    <t>負債</t>
  </si>
  <si>
    <t>資本金</t>
  </si>
  <si>
    <t>資本剰余金</t>
  </si>
  <si>
    <t>利益剰余金</t>
  </si>
  <si>
    <t>自己株式</t>
  </si>
  <si>
    <t>株主資本</t>
  </si>
  <si>
    <t>その他有価証券評価差額金</t>
  </si>
  <si>
    <t>繰延ヘッジ損益</t>
  </si>
  <si>
    <t>評価・換算差額等</t>
  </si>
  <si>
    <t>純資産</t>
  </si>
  <si>
    <t>負債純資産</t>
  </si>
  <si>
    <t>証券コード</t>
  </si>
  <si>
    <t>企業名</t>
  </si>
  <si>
    <t>株式会社ニッパンレンタル</t>
  </si>
  <si>
    <t>個別・貸借対照表</t>
  </si>
  <si>
    <t>※　表は、XBRLで遡れる全ての決算期を表示しています。（過去にEDINETで公開された全てのXBRLファイルから最新データを選択し作成しています）</t>
  </si>
  <si>
    <t>※　直近決算期の勘定科目を元に一覧しています。（過去の勘定科目表記が異なる場合、一部データが表示されない場合があります）</t>
  </si>
  <si>
    <t>累積四半期</t>
  </si>
  <si>
    <t>2013/01/01</t>
  </si>
  <si>
    <t>2012/01/01</t>
  </si>
  <si>
    <t>2011/01/01</t>
  </si>
  <si>
    <t>2010/01/01</t>
  </si>
  <si>
    <t>2009/01/01</t>
  </si>
  <si>
    <t>2008/01/01</t>
  </si>
  <si>
    <t>税引前四半期純利益</t>
  </si>
  <si>
    <t>減価償却費</t>
  </si>
  <si>
    <t>減損損失</t>
  </si>
  <si>
    <t>長期前払費用償却額</t>
  </si>
  <si>
    <t>貸倒引当金の増減額（△は減少）</t>
  </si>
  <si>
    <t>賞与引当金の増減額（△は減少）</t>
  </si>
  <si>
    <t>受取利息及び受取配当金</t>
  </si>
  <si>
    <t>支払利息</t>
  </si>
  <si>
    <t>有形固定資産売却損益（△は益）</t>
  </si>
  <si>
    <t>有形固定資産除却損</t>
  </si>
  <si>
    <t>投資有価証券評価損</t>
  </si>
  <si>
    <t>売上債権の増減額（△は増加）</t>
  </si>
  <si>
    <t>たな卸資産の増減額（△は増加）</t>
  </si>
  <si>
    <t>仕入債務の増減額（△は減少）</t>
  </si>
  <si>
    <t>未払消費税等の増減額（△は減少）</t>
  </si>
  <si>
    <t>小計</t>
  </si>
  <si>
    <t>利息及び配当金の受取額</t>
  </si>
  <si>
    <t>利息の支払額</t>
  </si>
  <si>
    <t>法人税等の支払額</t>
  </si>
  <si>
    <t>営業活動によるキャッシュ・フロー</t>
  </si>
  <si>
    <t>有形固定資産の取得による支出</t>
  </si>
  <si>
    <t>有形固定資産の売却による収入</t>
  </si>
  <si>
    <t>無形固定資産の取得による支出</t>
  </si>
  <si>
    <t>投資有価証券の取得による支出</t>
  </si>
  <si>
    <t>貸付けによる支出</t>
  </si>
  <si>
    <t>貸付金の回収による収入</t>
  </si>
  <si>
    <t>差入保証金の差入による支出</t>
  </si>
  <si>
    <t>差入保証金の回収による収入</t>
  </si>
  <si>
    <t>定期預金等の預入による支出</t>
  </si>
  <si>
    <t>定期預金等の満期等による収入</t>
  </si>
  <si>
    <t>投資活動によるキャッシュ・フロー</t>
  </si>
  <si>
    <t>短期借入金の純増減額（△は減少）</t>
  </si>
  <si>
    <t>長期借入れによる収入</t>
  </si>
  <si>
    <t>長期借入金の返済による支出</t>
  </si>
  <si>
    <t>社債の発行による収入</t>
  </si>
  <si>
    <t>社債の償還による支出</t>
  </si>
  <si>
    <t>自己株式の取得による支出</t>
  </si>
  <si>
    <t>配当金の支払額</t>
  </si>
  <si>
    <t>割賦債務の支払額</t>
  </si>
  <si>
    <t>財務活動によるキャッシュ・フロー</t>
  </si>
  <si>
    <t>現金及び現金同等物に係る換算差額</t>
  </si>
  <si>
    <t>現金及び現金同等物の増減額（△は減少）</t>
  </si>
  <si>
    <t>現金及び現金同等物の残高</t>
  </si>
  <si>
    <t>個別・キャッシュフロー計算書</t>
  </si>
  <si>
    <t>売上高</t>
  </si>
  <si>
    <t>売上原価</t>
  </si>
  <si>
    <t>売上総利益</t>
  </si>
  <si>
    <t>販売費・一般管理費</t>
  </si>
  <si>
    <t>営業利益</t>
  </si>
  <si>
    <t>受取利息</t>
  </si>
  <si>
    <t>受取配当金</t>
  </si>
  <si>
    <t>損害保険受取額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</si>
</sst>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5">
    <font>
      <sz val="9"/>
      <name val="ＭＳ Ｐゴシック"/>
      <family val="3"/>
    </font>
    <font>
      <sz val="6"/>
      <name val="ＭＳ Ｐゴシック"/>
      <family val="3"/>
    </font>
    <font>
      <u val="single"/>
      <sz val="9"/>
      <color indexed="12"/>
      <name val="ＭＳ Ｐゴシック"/>
      <family val="3"/>
    </font>
    <font>
      <sz val="9"/>
      <color indexed="23"/>
      <name val="ＭＳ Ｐゴシック"/>
      <family val="3"/>
    </font>
    <font>
      <sz val="9"/>
      <color indexed="63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double">
        <color indexed="55"/>
      </left>
      <right style="double">
        <color indexed="55"/>
      </right>
      <top>
        <color indexed="63"/>
      </top>
      <bottom>
        <color indexed="63"/>
      </bottom>
    </border>
    <border>
      <left style="double">
        <color indexed="55"/>
      </left>
      <right style="double">
        <color indexed="55"/>
      </right>
      <top>
        <color indexed="63"/>
      </top>
      <bottom style="double">
        <color indexed="55"/>
      </bottom>
    </border>
    <border>
      <left>
        <color indexed="63"/>
      </left>
      <right>
        <color indexed="63"/>
      </right>
      <top style="double">
        <color indexed="55"/>
      </top>
      <bottom>
        <color indexed="63"/>
      </bottom>
    </border>
    <border>
      <left style="double">
        <color indexed="55"/>
      </left>
      <right style="double">
        <color indexed="55"/>
      </right>
      <top style="double">
        <color indexed="55"/>
      </top>
      <bottom>
        <color indexed="63"/>
      </bottom>
    </border>
    <border>
      <left>
        <color indexed="63"/>
      </left>
      <right style="double">
        <color indexed="55"/>
      </right>
      <top style="double">
        <color indexed="55"/>
      </top>
      <bottom>
        <color indexed="63"/>
      </bottom>
    </border>
    <border>
      <left>
        <color indexed="63"/>
      </left>
      <right style="double">
        <color indexed="55"/>
      </right>
      <top>
        <color indexed="63"/>
      </top>
      <bottom>
        <color indexed="63"/>
      </bottom>
    </border>
    <border>
      <left style="double">
        <color indexed="55"/>
      </left>
      <right>
        <color indexed="63"/>
      </right>
      <top style="double">
        <color indexed="55"/>
      </top>
      <bottom>
        <color indexed="63"/>
      </bottom>
    </border>
    <border>
      <left style="double">
        <color indexed="55"/>
      </left>
      <right>
        <color indexed="63"/>
      </right>
      <top>
        <color indexed="63"/>
      </top>
      <bottom>
        <color indexed="63"/>
      </bottom>
    </border>
    <border>
      <left style="double">
        <color indexed="55"/>
      </left>
      <right>
        <color indexed="63"/>
      </right>
      <top style="double">
        <color indexed="55"/>
      </top>
      <bottom style="double">
        <color indexed="55"/>
      </bottom>
    </border>
    <border>
      <left>
        <color indexed="63"/>
      </left>
      <right>
        <color indexed="63"/>
      </right>
      <top style="double">
        <color indexed="55"/>
      </top>
      <bottom style="double">
        <color indexed="55"/>
      </bottom>
    </border>
    <border>
      <left>
        <color indexed="63"/>
      </left>
      <right>
        <color indexed="63"/>
      </right>
      <top>
        <color indexed="63"/>
      </top>
      <bottom style="double">
        <color indexed="55"/>
      </bottom>
    </border>
    <border>
      <left style="double">
        <color indexed="55"/>
      </left>
      <right>
        <color indexed="63"/>
      </right>
      <top>
        <color indexed="63"/>
      </top>
      <bottom style="double">
        <color indexed="55"/>
      </bottom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1">
    <xf numFmtId="0" fontId="0" fillId="0" borderId="0" xfId="0" applyAlignment="1">
      <alignment vertical="center"/>
    </xf>
    <xf numFmtId="0" fontId="0" fillId="0" borderId="0" xfId="0" applyAlignment="1">
      <alignment horizontal="left" vertical="center" indent="1"/>
    </xf>
    <xf numFmtId="0" fontId="0" fillId="2" borderId="1" xfId="0" applyFill="1" applyBorder="1" applyAlignment="1">
      <alignment horizontal="left" vertical="center" indent="3"/>
    </xf>
    <xf numFmtId="0" fontId="0" fillId="2" borderId="1" xfId="0" applyFill="1" applyBorder="1" applyAlignment="1">
      <alignment horizontal="left" vertical="center" indent="5"/>
    </xf>
    <xf numFmtId="0" fontId="0" fillId="2" borderId="1" xfId="0" applyFill="1" applyBorder="1" applyAlignment="1">
      <alignment horizontal="left" vertical="center" indent="4"/>
    </xf>
    <xf numFmtId="0" fontId="0" fillId="2" borderId="2" xfId="0" applyFill="1" applyBorder="1" applyAlignment="1">
      <alignment horizontal="left" vertical="center" indent="2"/>
    </xf>
    <xf numFmtId="0" fontId="0" fillId="2" borderId="1" xfId="0" applyFill="1" applyBorder="1" applyAlignment="1">
      <alignment horizontal="left" vertical="center" indent="2"/>
    </xf>
    <xf numFmtId="0" fontId="0" fillId="2" borderId="1" xfId="0" applyFill="1" applyBorder="1" applyAlignment="1">
      <alignment horizontal="left" vertical="center" indent="1"/>
    </xf>
    <xf numFmtId="0" fontId="0" fillId="0" borderId="3" xfId="0" applyBorder="1" applyAlignment="1">
      <alignment vertical="center"/>
    </xf>
    <xf numFmtId="0" fontId="0" fillId="2" borderId="4" xfId="0" applyFill="1" applyBorder="1" applyAlignment="1">
      <alignment horizontal="left" vertical="center" indent="3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0" fillId="0" borderId="3" xfId="0" applyBorder="1" applyAlignment="1">
      <alignment horizontal="left" vertical="center" indent="1"/>
    </xf>
    <xf numFmtId="0" fontId="2" fillId="0" borderId="3" xfId="16" applyBorder="1" applyAlignment="1">
      <alignment horizontal="left" vertical="center" indent="1"/>
    </xf>
    <xf numFmtId="0" fontId="0" fillId="0" borderId="7" xfId="0" applyBorder="1" applyAlignment="1">
      <alignment horizontal="left" vertical="center" indent="1"/>
    </xf>
    <xf numFmtId="0" fontId="0" fillId="0" borderId="8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0" fillId="0" borderId="10" xfId="0" applyBorder="1" applyAlignment="1">
      <alignment horizontal="left" vertical="center" indent="1"/>
    </xf>
    <xf numFmtId="0" fontId="3" fillId="0" borderId="0" xfId="0" applyFont="1" applyAlignment="1">
      <alignment vertical="center"/>
    </xf>
    <xf numFmtId="176" fontId="4" fillId="0" borderId="3" xfId="0" applyNumberFormat="1" applyFont="1" applyBorder="1" applyAlignment="1">
      <alignment horizontal="right" vertical="center"/>
    </xf>
    <xf numFmtId="176" fontId="4" fillId="0" borderId="7" xfId="0" applyNumberFormat="1" applyFont="1" applyBorder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176" fontId="4" fillId="0" borderId="8" xfId="0" applyNumberFormat="1" applyFont="1" applyBorder="1" applyAlignment="1">
      <alignment horizontal="right" vertical="center"/>
    </xf>
    <xf numFmtId="176" fontId="4" fillId="0" borderId="11" xfId="0" applyNumberFormat="1" applyFont="1" applyBorder="1" applyAlignment="1">
      <alignment horizontal="right" vertical="center"/>
    </xf>
    <xf numFmtId="176" fontId="4" fillId="0" borderId="12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0" fillId="2" borderId="4" xfId="0" applyFill="1" applyBorder="1" applyAlignment="1">
      <alignment horizontal="left" vertical="center" indent="2"/>
    </xf>
    <xf numFmtId="0" fontId="0" fillId="2" borderId="2" xfId="0" applyFill="1" applyBorder="1" applyAlignment="1">
      <alignment horizontal="left" vertical="center" indent="1"/>
    </xf>
    <xf numFmtId="0" fontId="0" fillId="2" borderId="4" xfId="0" applyFill="1" applyBorder="1" applyAlignment="1">
      <alignment horizontal="left" vertical="center" indent="1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2:U41"/>
  <sheetViews>
    <sheetView tabSelected="1" workbookViewId="0" topLeftCell="A1">
      <selection activeCell="A1" sqref="A1"/>
    </sheetView>
  </sheetViews>
  <sheetFormatPr defaultColWidth="9.33203125" defaultRowHeight="11.25"/>
  <cols>
    <col min="1" max="1" width="38.83203125" style="0" customWidth="1"/>
    <col min="2" max="21" width="17.83203125" style="0" customWidth="1"/>
  </cols>
  <sheetData>
    <row r="1" ht="12" thickBot="1"/>
    <row r="2" spans="1:21" ht="12" thickTop="1">
      <c r="A2" s="10" t="s">
        <v>110</v>
      </c>
      <c r="B2" s="14">
        <v>4669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</row>
    <row r="3" spans="1:21" ht="12" thickBot="1">
      <c r="A3" s="11" t="s">
        <v>111</v>
      </c>
      <c r="B3" s="1" t="s">
        <v>112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12" thickTop="1">
      <c r="A4" s="10" t="s">
        <v>15</v>
      </c>
      <c r="B4" s="15" t="str">
        <f>HYPERLINK("http://www.kabupro.jp/mark/20131113/S1000FBP.htm","四半期報告書")</f>
        <v>四半期報告書</v>
      </c>
      <c r="C4" s="15" t="str">
        <f>HYPERLINK("http://www.kabupro.jp/mark/20130812/S000E9I4.htm","四半期報告書")</f>
        <v>四半期報告書</v>
      </c>
      <c r="D4" s="15" t="str">
        <f>HYPERLINK("http://www.kabupro.jp/mark/20130513/S000DCP1.htm","四半期報告書")</f>
        <v>四半期報告書</v>
      </c>
      <c r="E4" s="15" t="str">
        <f>HYPERLINK("http://www.kabupro.jp/mark/20130327/S000D370.htm","有価証券報告書")</f>
        <v>有価証券報告書</v>
      </c>
      <c r="F4" s="15" t="str">
        <f>HYPERLINK("http://www.kabupro.jp/mark/20131113/S1000FBP.htm","四半期報告書")</f>
        <v>四半期報告書</v>
      </c>
      <c r="G4" s="15" t="str">
        <f>HYPERLINK("http://www.kabupro.jp/mark/20130812/S000E9I4.htm","四半期報告書")</f>
        <v>四半期報告書</v>
      </c>
      <c r="H4" s="15" t="str">
        <f>HYPERLINK("http://www.kabupro.jp/mark/20130513/S000DCP1.htm","四半期報告書")</f>
        <v>四半期報告書</v>
      </c>
      <c r="I4" s="15" t="str">
        <f>HYPERLINK("http://www.kabupro.jp/mark/20130327/S000D370.htm","有価証券報告書")</f>
        <v>有価証券報告書</v>
      </c>
      <c r="J4" s="15" t="str">
        <f>HYPERLINK("http://www.kabupro.jp/mark/20121112/S000C89Q.htm","四半期報告書")</f>
        <v>四半期報告書</v>
      </c>
      <c r="K4" s="15" t="str">
        <f>HYPERLINK("http://www.kabupro.jp/mark/20120810/S000BNFU.htm","四半期報告書")</f>
        <v>四半期報告書</v>
      </c>
      <c r="L4" s="15" t="str">
        <f>HYPERLINK("http://www.kabupro.jp/mark/20120514/S000ATBX.htm","四半期報告書")</f>
        <v>四半期報告書</v>
      </c>
      <c r="M4" s="15" t="str">
        <f>HYPERLINK("http://www.kabupro.jp/mark/20120328/S000AKVQ.htm","有価証券報告書")</f>
        <v>有価証券報告書</v>
      </c>
      <c r="N4" s="15" t="str">
        <f>HYPERLINK("http://www.kabupro.jp/mark/20111114/S0009N5Q.htm","四半期報告書")</f>
        <v>四半期報告書</v>
      </c>
      <c r="O4" s="15" t="str">
        <f>HYPERLINK("http://www.kabupro.jp/mark/20110812/S00094XF.htm","四半期報告書")</f>
        <v>四半期報告書</v>
      </c>
      <c r="P4" s="15" t="str">
        <f>HYPERLINK("http://www.kabupro.jp/mark/20110513/S00089J9.htm","四半期報告書")</f>
        <v>四半期報告書</v>
      </c>
      <c r="Q4" s="15" t="str">
        <f>HYPERLINK("http://www.kabupro.jp/mark/20110329/S000811T.htm","有価証券報告書")</f>
        <v>有価証券報告書</v>
      </c>
      <c r="R4" s="15" t="str">
        <f>HYPERLINK("http://www.kabupro.jp/mark/20101112/S00075ZH.htm","四半期報告書")</f>
        <v>四半期報告書</v>
      </c>
      <c r="S4" s="15" t="str">
        <f>HYPERLINK("http://www.kabupro.jp/mark/20100813/S0006M7N.htm","四半期報告書")</f>
        <v>四半期報告書</v>
      </c>
      <c r="T4" s="15" t="str">
        <f>HYPERLINK("http://www.kabupro.jp/mark/20100514/S0005NZ0.htm","四半期報告書")</f>
        <v>四半期報告書</v>
      </c>
      <c r="U4" s="15" t="str">
        <f>HYPERLINK("http://www.kabupro.jp/mark/20100330/S0005FNV.htm","有価証券報告書")</f>
        <v>有価証券報告書</v>
      </c>
    </row>
    <row r="5" spans="1:21" ht="12" thickBot="1">
      <c r="A5" s="11" t="s">
        <v>16</v>
      </c>
      <c r="B5" s="1" t="s">
        <v>22</v>
      </c>
      <c r="C5" s="1" t="s">
        <v>25</v>
      </c>
      <c r="D5" s="1" t="s">
        <v>27</v>
      </c>
      <c r="E5" s="1" t="s">
        <v>37</v>
      </c>
      <c r="F5" s="1" t="s">
        <v>22</v>
      </c>
      <c r="G5" s="1" t="s">
        <v>25</v>
      </c>
      <c r="H5" s="1" t="s">
        <v>27</v>
      </c>
      <c r="I5" s="1" t="s">
        <v>37</v>
      </c>
      <c r="J5" s="1" t="s">
        <v>31</v>
      </c>
      <c r="K5" s="1" t="s">
        <v>33</v>
      </c>
      <c r="L5" s="1" t="s">
        <v>35</v>
      </c>
      <c r="M5" s="1" t="s">
        <v>45</v>
      </c>
      <c r="N5" s="1" t="s">
        <v>39</v>
      </c>
      <c r="O5" s="1" t="s">
        <v>41</v>
      </c>
      <c r="P5" s="1" t="s">
        <v>43</v>
      </c>
      <c r="Q5" s="1" t="s">
        <v>53</v>
      </c>
      <c r="R5" s="1" t="s">
        <v>47</v>
      </c>
      <c r="S5" s="1" t="s">
        <v>49</v>
      </c>
      <c r="T5" s="1" t="s">
        <v>51</v>
      </c>
      <c r="U5" s="1" t="s">
        <v>61</v>
      </c>
    </row>
    <row r="6" spans="1:21" ht="12.75" thickBot="1" thickTop="1">
      <c r="A6" s="10" t="s">
        <v>17</v>
      </c>
      <c r="B6" s="18" t="s">
        <v>14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</row>
    <row r="7" spans="1:21" ht="12" thickTop="1">
      <c r="A7" s="12" t="s">
        <v>18</v>
      </c>
      <c r="B7" s="14" t="s">
        <v>116</v>
      </c>
      <c r="C7" s="14" t="s">
        <v>116</v>
      </c>
      <c r="D7" s="14" t="s">
        <v>116</v>
      </c>
      <c r="E7" s="16" t="s">
        <v>29</v>
      </c>
      <c r="F7" s="14" t="s">
        <v>116</v>
      </c>
      <c r="G7" s="14" t="s">
        <v>116</v>
      </c>
      <c r="H7" s="14" t="s">
        <v>116</v>
      </c>
      <c r="I7" s="16" t="s">
        <v>29</v>
      </c>
      <c r="J7" s="14" t="s">
        <v>116</v>
      </c>
      <c r="K7" s="14" t="s">
        <v>116</v>
      </c>
      <c r="L7" s="14" t="s">
        <v>116</v>
      </c>
      <c r="M7" s="16" t="s">
        <v>29</v>
      </c>
      <c r="N7" s="14" t="s">
        <v>116</v>
      </c>
      <c r="O7" s="14" t="s">
        <v>116</v>
      </c>
      <c r="P7" s="14" t="s">
        <v>116</v>
      </c>
      <c r="Q7" s="16" t="s">
        <v>29</v>
      </c>
      <c r="R7" s="14" t="s">
        <v>116</v>
      </c>
      <c r="S7" s="14" t="s">
        <v>116</v>
      </c>
      <c r="T7" s="14" t="s">
        <v>116</v>
      </c>
      <c r="U7" s="16" t="s">
        <v>29</v>
      </c>
    </row>
    <row r="8" spans="1:21" ht="11.25">
      <c r="A8" s="13" t="s">
        <v>19</v>
      </c>
      <c r="B8" s="1" t="s">
        <v>117</v>
      </c>
      <c r="C8" s="1" t="s">
        <v>117</v>
      </c>
      <c r="D8" s="1" t="s">
        <v>117</v>
      </c>
      <c r="E8" s="17" t="s">
        <v>118</v>
      </c>
      <c r="F8" s="1" t="s">
        <v>118</v>
      </c>
      <c r="G8" s="1" t="s">
        <v>118</v>
      </c>
      <c r="H8" s="1" t="s">
        <v>118</v>
      </c>
      <c r="I8" s="17" t="s">
        <v>119</v>
      </c>
      <c r="J8" s="1" t="s">
        <v>119</v>
      </c>
      <c r="K8" s="1" t="s">
        <v>119</v>
      </c>
      <c r="L8" s="1" t="s">
        <v>119</v>
      </c>
      <c r="M8" s="17" t="s">
        <v>120</v>
      </c>
      <c r="N8" s="1" t="s">
        <v>120</v>
      </c>
      <c r="O8" s="1" t="s">
        <v>120</v>
      </c>
      <c r="P8" s="1" t="s">
        <v>120</v>
      </c>
      <c r="Q8" s="17" t="s">
        <v>121</v>
      </c>
      <c r="R8" s="1" t="s">
        <v>121</v>
      </c>
      <c r="S8" s="1" t="s">
        <v>121</v>
      </c>
      <c r="T8" s="1" t="s">
        <v>121</v>
      </c>
      <c r="U8" s="17" t="s">
        <v>122</v>
      </c>
    </row>
    <row r="9" spans="1:21" ht="11.25">
      <c r="A9" s="13" t="s">
        <v>20</v>
      </c>
      <c r="B9" s="1" t="s">
        <v>24</v>
      </c>
      <c r="C9" s="1" t="s">
        <v>26</v>
      </c>
      <c r="D9" s="1" t="s">
        <v>28</v>
      </c>
      <c r="E9" s="17" t="s">
        <v>30</v>
      </c>
      <c r="F9" s="1" t="s">
        <v>32</v>
      </c>
      <c r="G9" s="1" t="s">
        <v>34</v>
      </c>
      <c r="H9" s="1" t="s">
        <v>36</v>
      </c>
      <c r="I9" s="17" t="s">
        <v>38</v>
      </c>
      <c r="J9" s="1" t="s">
        <v>40</v>
      </c>
      <c r="K9" s="1" t="s">
        <v>42</v>
      </c>
      <c r="L9" s="1" t="s">
        <v>44</v>
      </c>
      <c r="M9" s="17" t="s">
        <v>46</v>
      </c>
      <c r="N9" s="1" t="s">
        <v>48</v>
      </c>
      <c r="O9" s="1" t="s">
        <v>50</v>
      </c>
      <c r="P9" s="1" t="s">
        <v>52</v>
      </c>
      <c r="Q9" s="17" t="s">
        <v>54</v>
      </c>
      <c r="R9" s="1" t="s">
        <v>56</v>
      </c>
      <c r="S9" s="1" t="s">
        <v>58</v>
      </c>
      <c r="T9" s="1" t="s">
        <v>60</v>
      </c>
      <c r="U9" s="17" t="s">
        <v>62</v>
      </c>
    </row>
    <row r="10" spans="1:21" ht="12" thickBot="1">
      <c r="A10" s="13" t="s">
        <v>21</v>
      </c>
      <c r="B10" s="1" t="s">
        <v>64</v>
      </c>
      <c r="C10" s="1" t="s">
        <v>64</v>
      </c>
      <c r="D10" s="1" t="s">
        <v>64</v>
      </c>
      <c r="E10" s="17" t="s">
        <v>64</v>
      </c>
      <c r="F10" s="1" t="s">
        <v>64</v>
      </c>
      <c r="G10" s="1" t="s">
        <v>64</v>
      </c>
      <c r="H10" s="1" t="s">
        <v>64</v>
      </c>
      <c r="I10" s="17" t="s">
        <v>64</v>
      </c>
      <c r="J10" s="1" t="s">
        <v>64</v>
      </c>
      <c r="K10" s="1" t="s">
        <v>64</v>
      </c>
      <c r="L10" s="1" t="s">
        <v>64</v>
      </c>
      <c r="M10" s="17" t="s">
        <v>64</v>
      </c>
      <c r="N10" s="1" t="s">
        <v>64</v>
      </c>
      <c r="O10" s="1" t="s">
        <v>64</v>
      </c>
      <c r="P10" s="1" t="s">
        <v>64</v>
      </c>
      <c r="Q10" s="17" t="s">
        <v>64</v>
      </c>
      <c r="R10" s="1" t="s">
        <v>64</v>
      </c>
      <c r="S10" s="1" t="s">
        <v>64</v>
      </c>
      <c r="T10" s="1" t="s">
        <v>64</v>
      </c>
      <c r="U10" s="17" t="s">
        <v>64</v>
      </c>
    </row>
    <row r="11" spans="1:21" ht="12" thickTop="1">
      <c r="A11" s="30" t="s">
        <v>167</v>
      </c>
      <c r="B11" s="21">
        <v>3955363</v>
      </c>
      <c r="C11" s="21">
        <v>2555737</v>
      </c>
      <c r="D11" s="21">
        <v>1342263</v>
      </c>
      <c r="E11" s="22">
        <v>5122076</v>
      </c>
      <c r="F11" s="21">
        <v>3657516</v>
      </c>
      <c r="G11" s="21">
        <v>2393797</v>
      </c>
      <c r="H11" s="21">
        <v>1267468</v>
      </c>
      <c r="I11" s="22">
        <v>4582587</v>
      </c>
      <c r="J11" s="21">
        <v>3239919</v>
      </c>
      <c r="K11" s="21">
        <v>2112653</v>
      </c>
      <c r="L11" s="21">
        <v>1131009</v>
      </c>
      <c r="M11" s="22">
        <v>4564491</v>
      </c>
      <c r="N11" s="21">
        <v>3285551</v>
      </c>
      <c r="O11" s="21">
        <v>2219892</v>
      </c>
      <c r="P11" s="21">
        <v>1218508</v>
      </c>
      <c r="Q11" s="22">
        <v>4667694</v>
      </c>
      <c r="R11" s="21">
        <v>3337654</v>
      </c>
      <c r="S11" s="21">
        <v>2265197</v>
      </c>
      <c r="T11" s="21">
        <v>1307961</v>
      </c>
      <c r="U11" s="22">
        <v>6486367</v>
      </c>
    </row>
    <row r="12" spans="1:21" ht="11.25">
      <c r="A12" s="7" t="s">
        <v>168</v>
      </c>
      <c r="B12" s="23">
        <v>2728597</v>
      </c>
      <c r="C12" s="23">
        <v>1768264</v>
      </c>
      <c r="D12" s="23">
        <v>887967</v>
      </c>
      <c r="E12" s="24">
        <v>3481687</v>
      </c>
      <c r="F12" s="23">
        <v>2447402</v>
      </c>
      <c r="G12" s="23">
        <v>1599531</v>
      </c>
      <c r="H12" s="23">
        <v>806362</v>
      </c>
      <c r="I12" s="24">
        <v>3190263</v>
      </c>
      <c r="J12" s="23">
        <v>2339725</v>
      </c>
      <c r="K12" s="23">
        <v>1519823</v>
      </c>
      <c r="L12" s="23">
        <v>770121</v>
      </c>
      <c r="M12" s="24">
        <v>3210054</v>
      </c>
      <c r="N12" s="23">
        <v>2369494</v>
      </c>
      <c r="O12" s="23">
        <v>1569485</v>
      </c>
      <c r="P12" s="23">
        <v>810757</v>
      </c>
      <c r="Q12" s="24">
        <v>3533216</v>
      </c>
      <c r="R12" s="23">
        <v>2610396</v>
      </c>
      <c r="S12" s="23">
        <v>1741479</v>
      </c>
      <c r="T12" s="23">
        <v>923731</v>
      </c>
      <c r="U12" s="24">
        <v>4564662</v>
      </c>
    </row>
    <row r="13" spans="1:21" ht="11.25">
      <c r="A13" s="7" t="s">
        <v>169</v>
      </c>
      <c r="B13" s="23">
        <v>1226766</v>
      </c>
      <c r="C13" s="23">
        <v>787472</v>
      </c>
      <c r="D13" s="23">
        <v>454295</v>
      </c>
      <c r="E13" s="24">
        <v>1640389</v>
      </c>
      <c r="F13" s="23">
        <v>1210113</v>
      </c>
      <c r="G13" s="23">
        <v>794265</v>
      </c>
      <c r="H13" s="23">
        <v>461105</v>
      </c>
      <c r="I13" s="24">
        <v>1392324</v>
      </c>
      <c r="J13" s="23">
        <v>900194</v>
      </c>
      <c r="K13" s="23">
        <v>592829</v>
      </c>
      <c r="L13" s="23">
        <v>360888</v>
      </c>
      <c r="M13" s="24">
        <v>1354437</v>
      </c>
      <c r="N13" s="23">
        <v>916057</v>
      </c>
      <c r="O13" s="23">
        <v>650406</v>
      </c>
      <c r="P13" s="23">
        <v>407751</v>
      </c>
      <c r="Q13" s="24">
        <v>1134478</v>
      </c>
      <c r="R13" s="23">
        <v>727257</v>
      </c>
      <c r="S13" s="23">
        <v>523718</v>
      </c>
      <c r="T13" s="23">
        <v>384230</v>
      </c>
      <c r="U13" s="24">
        <v>1921705</v>
      </c>
    </row>
    <row r="14" spans="1:21" ht="11.25">
      <c r="A14" s="7" t="s">
        <v>170</v>
      </c>
      <c r="B14" s="23">
        <v>1000809</v>
      </c>
      <c r="C14" s="23">
        <v>652924</v>
      </c>
      <c r="D14" s="23">
        <v>318716</v>
      </c>
      <c r="E14" s="24">
        <v>1262454</v>
      </c>
      <c r="F14" s="23">
        <v>927146</v>
      </c>
      <c r="G14" s="23">
        <v>596280</v>
      </c>
      <c r="H14" s="23">
        <v>288826</v>
      </c>
      <c r="I14" s="24">
        <v>1115419</v>
      </c>
      <c r="J14" s="23">
        <v>840132</v>
      </c>
      <c r="K14" s="23">
        <v>563559</v>
      </c>
      <c r="L14" s="23">
        <v>288319</v>
      </c>
      <c r="M14" s="24">
        <v>1099530</v>
      </c>
      <c r="N14" s="23">
        <v>837282</v>
      </c>
      <c r="O14" s="23">
        <v>563001</v>
      </c>
      <c r="P14" s="23">
        <v>282772</v>
      </c>
      <c r="Q14" s="24">
        <v>1363744</v>
      </c>
      <c r="R14" s="23">
        <v>1045294</v>
      </c>
      <c r="S14" s="23">
        <v>692374</v>
      </c>
      <c r="T14" s="23">
        <v>362257</v>
      </c>
      <c r="U14" s="24">
        <v>1643981</v>
      </c>
    </row>
    <row r="15" spans="1:21" ht="12" thickBot="1">
      <c r="A15" s="29" t="s">
        <v>171</v>
      </c>
      <c r="B15" s="25">
        <v>225956</v>
      </c>
      <c r="C15" s="25">
        <v>134548</v>
      </c>
      <c r="D15" s="25">
        <v>135578</v>
      </c>
      <c r="E15" s="26">
        <v>377935</v>
      </c>
      <c r="F15" s="25">
        <v>282966</v>
      </c>
      <c r="G15" s="25">
        <v>197985</v>
      </c>
      <c r="H15" s="25">
        <v>172279</v>
      </c>
      <c r="I15" s="26">
        <v>276905</v>
      </c>
      <c r="J15" s="25">
        <v>60061</v>
      </c>
      <c r="K15" s="25">
        <v>29269</v>
      </c>
      <c r="L15" s="25">
        <v>72568</v>
      </c>
      <c r="M15" s="26">
        <v>254906</v>
      </c>
      <c r="N15" s="25">
        <v>78774</v>
      </c>
      <c r="O15" s="25">
        <v>87405</v>
      </c>
      <c r="P15" s="25">
        <v>124978</v>
      </c>
      <c r="Q15" s="26">
        <v>-229266</v>
      </c>
      <c r="R15" s="25">
        <v>-318036</v>
      </c>
      <c r="S15" s="25">
        <v>-168655</v>
      </c>
      <c r="T15" s="25">
        <v>21972</v>
      </c>
      <c r="U15" s="26">
        <v>277724</v>
      </c>
    </row>
    <row r="16" spans="1:21" ht="12" thickTop="1">
      <c r="A16" s="6" t="s">
        <v>172</v>
      </c>
      <c r="B16" s="23">
        <v>313</v>
      </c>
      <c r="C16" s="23">
        <v>169</v>
      </c>
      <c r="D16" s="23">
        <v>125</v>
      </c>
      <c r="E16" s="24">
        <v>324</v>
      </c>
      <c r="F16" s="23">
        <v>271</v>
      </c>
      <c r="G16" s="23">
        <v>156</v>
      </c>
      <c r="H16" s="23">
        <v>104</v>
      </c>
      <c r="I16" s="24">
        <v>383</v>
      </c>
      <c r="J16" s="23">
        <v>311</v>
      </c>
      <c r="K16" s="23">
        <v>203</v>
      </c>
      <c r="L16" s="23">
        <v>128</v>
      </c>
      <c r="M16" s="24">
        <v>605</v>
      </c>
      <c r="N16" s="23">
        <v>519</v>
      </c>
      <c r="O16" s="23">
        <v>357</v>
      </c>
      <c r="P16" s="23">
        <v>225</v>
      </c>
      <c r="Q16" s="24">
        <v>1223</v>
      </c>
      <c r="R16" s="23">
        <v>1041</v>
      </c>
      <c r="S16" s="23">
        <v>743</v>
      </c>
      <c r="T16" s="23">
        <v>494</v>
      </c>
      <c r="U16" s="24">
        <v>1994</v>
      </c>
    </row>
    <row r="17" spans="1:21" ht="11.25">
      <c r="A17" s="6" t="s">
        <v>173</v>
      </c>
      <c r="B17" s="23">
        <v>800</v>
      </c>
      <c r="C17" s="23">
        <v>800</v>
      </c>
      <c r="D17" s="23"/>
      <c r="E17" s="24"/>
      <c r="F17" s="23">
        <v>666</v>
      </c>
      <c r="G17" s="23">
        <v>666</v>
      </c>
      <c r="H17" s="23"/>
      <c r="I17" s="24"/>
      <c r="J17" s="23">
        <v>503</v>
      </c>
      <c r="K17" s="23">
        <v>503</v>
      </c>
      <c r="L17" s="23"/>
      <c r="M17" s="24"/>
      <c r="N17" s="23">
        <v>314</v>
      </c>
      <c r="O17" s="23">
        <v>202</v>
      </c>
      <c r="P17" s="23"/>
      <c r="Q17" s="24"/>
      <c r="R17" s="23">
        <v>360</v>
      </c>
      <c r="S17" s="23">
        <v>288</v>
      </c>
      <c r="T17" s="23"/>
      <c r="U17" s="24"/>
    </row>
    <row r="18" spans="1:21" ht="11.25">
      <c r="A18" s="6" t="s">
        <v>174</v>
      </c>
      <c r="B18" s="23">
        <v>19551</v>
      </c>
      <c r="C18" s="23">
        <v>15886</v>
      </c>
      <c r="D18" s="23">
        <v>11431</v>
      </c>
      <c r="E18" s="24">
        <v>20858</v>
      </c>
      <c r="F18" s="23">
        <v>17134</v>
      </c>
      <c r="G18" s="23">
        <v>14313</v>
      </c>
      <c r="H18" s="23">
        <v>815</v>
      </c>
      <c r="I18" s="24">
        <v>20525</v>
      </c>
      <c r="J18" s="23">
        <v>13212</v>
      </c>
      <c r="K18" s="23">
        <v>10070</v>
      </c>
      <c r="L18" s="23">
        <v>4083</v>
      </c>
      <c r="M18" s="24"/>
      <c r="N18" s="23">
        <v>9610</v>
      </c>
      <c r="O18" s="23">
        <v>6510</v>
      </c>
      <c r="P18" s="23">
        <v>2919</v>
      </c>
      <c r="Q18" s="24"/>
      <c r="R18" s="23">
        <v>3953</v>
      </c>
      <c r="S18" s="23">
        <v>2707</v>
      </c>
      <c r="T18" s="23">
        <v>1259</v>
      </c>
      <c r="U18" s="24"/>
    </row>
    <row r="19" spans="1:21" ht="11.25">
      <c r="A19" s="6" t="s">
        <v>0</v>
      </c>
      <c r="B19" s="23"/>
      <c r="C19" s="23"/>
      <c r="D19" s="23"/>
      <c r="E19" s="24">
        <v>23470</v>
      </c>
      <c r="F19" s="23">
        <v>14670</v>
      </c>
      <c r="G19" s="23"/>
      <c r="H19" s="23"/>
      <c r="I19" s="24"/>
      <c r="J19" s="23"/>
      <c r="K19" s="23"/>
      <c r="L19" s="23"/>
      <c r="M19" s="24"/>
      <c r="N19" s="23"/>
      <c r="O19" s="23"/>
      <c r="P19" s="23"/>
      <c r="Q19" s="24"/>
      <c r="R19" s="23"/>
      <c r="S19" s="23"/>
      <c r="T19" s="23"/>
      <c r="U19" s="24"/>
    </row>
    <row r="20" spans="1:21" ht="11.25">
      <c r="A20" s="6" t="s">
        <v>1</v>
      </c>
      <c r="B20" s="23">
        <v>2700</v>
      </c>
      <c r="C20" s="23">
        <v>1800</v>
      </c>
      <c r="D20" s="23">
        <v>900</v>
      </c>
      <c r="E20" s="24">
        <v>3600</v>
      </c>
      <c r="F20" s="23">
        <v>2700</v>
      </c>
      <c r="G20" s="23">
        <v>1800</v>
      </c>
      <c r="H20" s="23">
        <v>900</v>
      </c>
      <c r="I20" s="24">
        <v>3600</v>
      </c>
      <c r="J20" s="23">
        <v>2700</v>
      </c>
      <c r="K20" s="23">
        <v>1800</v>
      </c>
      <c r="L20" s="23">
        <v>900</v>
      </c>
      <c r="M20" s="24">
        <v>3600</v>
      </c>
      <c r="N20" s="23">
        <v>2700</v>
      </c>
      <c r="O20" s="23">
        <v>1800</v>
      </c>
      <c r="P20" s="23">
        <v>900</v>
      </c>
      <c r="Q20" s="24">
        <v>3600</v>
      </c>
      <c r="R20" s="23">
        <v>2700</v>
      </c>
      <c r="S20" s="23">
        <v>1800</v>
      </c>
      <c r="T20" s="23">
        <v>900</v>
      </c>
      <c r="U20" s="24">
        <v>3600</v>
      </c>
    </row>
    <row r="21" spans="1:21" ht="11.25">
      <c r="A21" s="6" t="s">
        <v>70</v>
      </c>
      <c r="B21" s="23">
        <v>4307</v>
      </c>
      <c r="C21" s="23">
        <v>3336</v>
      </c>
      <c r="D21" s="23">
        <v>2634</v>
      </c>
      <c r="E21" s="24">
        <v>4809</v>
      </c>
      <c r="F21" s="23">
        <v>3043</v>
      </c>
      <c r="G21" s="23">
        <v>5738</v>
      </c>
      <c r="H21" s="23">
        <v>1972</v>
      </c>
      <c r="I21" s="24">
        <v>3534</v>
      </c>
      <c r="J21" s="23">
        <v>3086</v>
      </c>
      <c r="K21" s="23">
        <v>2915</v>
      </c>
      <c r="L21" s="23">
        <v>1494</v>
      </c>
      <c r="M21" s="24">
        <v>11621</v>
      </c>
      <c r="N21" s="23">
        <v>8613</v>
      </c>
      <c r="O21" s="23">
        <v>6667</v>
      </c>
      <c r="P21" s="23">
        <v>4705</v>
      </c>
      <c r="Q21" s="24">
        <v>2981</v>
      </c>
      <c r="R21" s="23">
        <v>2643</v>
      </c>
      <c r="S21" s="23">
        <v>2069</v>
      </c>
      <c r="T21" s="23">
        <v>961</v>
      </c>
      <c r="U21" s="24">
        <v>4258</v>
      </c>
    </row>
    <row r="22" spans="1:21" ht="11.25">
      <c r="A22" s="6" t="s">
        <v>2</v>
      </c>
      <c r="B22" s="23">
        <v>27673</v>
      </c>
      <c r="C22" s="23">
        <v>21993</v>
      </c>
      <c r="D22" s="23">
        <v>15092</v>
      </c>
      <c r="E22" s="24">
        <v>54172</v>
      </c>
      <c r="F22" s="23">
        <v>38486</v>
      </c>
      <c r="G22" s="23">
        <v>22675</v>
      </c>
      <c r="H22" s="23">
        <v>3792</v>
      </c>
      <c r="I22" s="24">
        <v>28625</v>
      </c>
      <c r="J22" s="23">
        <v>19813</v>
      </c>
      <c r="K22" s="23">
        <v>15493</v>
      </c>
      <c r="L22" s="23">
        <v>6606</v>
      </c>
      <c r="M22" s="24">
        <v>28816</v>
      </c>
      <c r="N22" s="23">
        <v>21758</v>
      </c>
      <c r="O22" s="23">
        <v>15538</v>
      </c>
      <c r="P22" s="23">
        <v>8749</v>
      </c>
      <c r="Q22" s="24">
        <v>18018</v>
      </c>
      <c r="R22" s="23">
        <v>10699</v>
      </c>
      <c r="S22" s="23">
        <v>7608</v>
      </c>
      <c r="T22" s="23">
        <v>3615</v>
      </c>
      <c r="U22" s="24">
        <v>30173</v>
      </c>
    </row>
    <row r="23" spans="1:21" ht="11.25">
      <c r="A23" s="6" t="s">
        <v>130</v>
      </c>
      <c r="B23" s="23">
        <v>95057</v>
      </c>
      <c r="C23" s="23">
        <v>63125</v>
      </c>
      <c r="D23" s="23">
        <v>29518</v>
      </c>
      <c r="E23" s="24">
        <v>110110</v>
      </c>
      <c r="F23" s="23">
        <v>86953</v>
      </c>
      <c r="G23" s="23">
        <v>58946</v>
      </c>
      <c r="H23" s="23">
        <v>27890</v>
      </c>
      <c r="I23" s="24">
        <v>107160</v>
      </c>
      <c r="J23" s="23">
        <v>85430</v>
      </c>
      <c r="K23" s="23">
        <v>56859</v>
      </c>
      <c r="L23" s="23">
        <v>29022</v>
      </c>
      <c r="M23" s="24">
        <v>114277</v>
      </c>
      <c r="N23" s="23">
        <v>94387</v>
      </c>
      <c r="O23" s="23">
        <v>64693</v>
      </c>
      <c r="P23" s="23">
        <v>32810</v>
      </c>
      <c r="Q23" s="24">
        <v>117209</v>
      </c>
      <c r="R23" s="23">
        <v>93245</v>
      </c>
      <c r="S23" s="23">
        <v>61414</v>
      </c>
      <c r="T23" s="23">
        <v>29905</v>
      </c>
      <c r="U23" s="24">
        <v>121479</v>
      </c>
    </row>
    <row r="24" spans="1:21" ht="11.25">
      <c r="A24" s="6" t="s">
        <v>3</v>
      </c>
      <c r="B24" s="23"/>
      <c r="C24" s="23"/>
      <c r="D24" s="23"/>
      <c r="E24" s="24">
        <v>17405</v>
      </c>
      <c r="F24" s="23">
        <v>11886</v>
      </c>
      <c r="G24" s="23">
        <v>9977</v>
      </c>
      <c r="H24" s="23">
        <v>9977</v>
      </c>
      <c r="I24" s="24"/>
      <c r="J24" s="23"/>
      <c r="K24" s="23"/>
      <c r="L24" s="23"/>
      <c r="M24" s="24"/>
      <c r="N24" s="23"/>
      <c r="O24" s="23"/>
      <c r="P24" s="23"/>
      <c r="Q24" s="24">
        <v>4817</v>
      </c>
      <c r="R24" s="23">
        <v>4817</v>
      </c>
      <c r="S24" s="23"/>
      <c r="T24" s="23"/>
      <c r="U24" s="24"/>
    </row>
    <row r="25" spans="1:21" ht="11.25">
      <c r="A25" s="6" t="s">
        <v>4</v>
      </c>
      <c r="B25" s="23">
        <v>3761</v>
      </c>
      <c r="C25" s="23">
        <v>2730</v>
      </c>
      <c r="D25" s="23">
        <v>1840</v>
      </c>
      <c r="E25" s="24">
        <v>5025</v>
      </c>
      <c r="F25" s="23">
        <v>3050</v>
      </c>
      <c r="G25" s="23">
        <v>3050</v>
      </c>
      <c r="H25" s="23">
        <v>764</v>
      </c>
      <c r="I25" s="24">
        <v>2935</v>
      </c>
      <c r="J25" s="23">
        <v>1262</v>
      </c>
      <c r="K25" s="23">
        <v>1262</v>
      </c>
      <c r="L25" s="23">
        <v>340</v>
      </c>
      <c r="M25" s="24">
        <v>3090</v>
      </c>
      <c r="N25" s="23">
        <v>2396</v>
      </c>
      <c r="O25" s="23">
        <v>1500</v>
      </c>
      <c r="P25" s="23">
        <v>764</v>
      </c>
      <c r="Q25" s="24">
        <v>3151</v>
      </c>
      <c r="R25" s="23">
        <v>2738</v>
      </c>
      <c r="S25" s="23">
        <v>2038</v>
      </c>
      <c r="T25" s="23">
        <v>1208</v>
      </c>
      <c r="U25" s="24">
        <v>5723</v>
      </c>
    </row>
    <row r="26" spans="1:21" ht="11.25">
      <c r="A26" s="6" t="s">
        <v>70</v>
      </c>
      <c r="B26" s="23">
        <v>5645</v>
      </c>
      <c r="C26" s="23">
        <v>5087</v>
      </c>
      <c r="D26" s="23">
        <v>34</v>
      </c>
      <c r="E26" s="24">
        <v>4504</v>
      </c>
      <c r="F26" s="23">
        <v>1265</v>
      </c>
      <c r="G26" s="23">
        <v>370</v>
      </c>
      <c r="H26" s="23">
        <v>150</v>
      </c>
      <c r="I26" s="24">
        <v>1191</v>
      </c>
      <c r="J26" s="23">
        <v>1261</v>
      </c>
      <c r="K26" s="23">
        <v>312</v>
      </c>
      <c r="L26" s="23">
        <v>129</v>
      </c>
      <c r="M26" s="24">
        <v>1170</v>
      </c>
      <c r="N26" s="23">
        <v>1025</v>
      </c>
      <c r="O26" s="23">
        <v>882</v>
      </c>
      <c r="P26" s="23">
        <v>785</v>
      </c>
      <c r="Q26" s="24">
        <v>3099</v>
      </c>
      <c r="R26" s="23">
        <v>2237</v>
      </c>
      <c r="S26" s="23">
        <v>773</v>
      </c>
      <c r="T26" s="23">
        <v>579</v>
      </c>
      <c r="U26" s="24">
        <v>1571</v>
      </c>
    </row>
    <row r="27" spans="1:21" ht="11.25">
      <c r="A27" s="6" t="s">
        <v>5</v>
      </c>
      <c r="B27" s="23">
        <v>104464</v>
      </c>
      <c r="C27" s="23">
        <v>70944</v>
      </c>
      <c r="D27" s="23">
        <v>31393</v>
      </c>
      <c r="E27" s="24">
        <v>144094</v>
      </c>
      <c r="F27" s="23">
        <v>103156</v>
      </c>
      <c r="G27" s="23">
        <v>72344</v>
      </c>
      <c r="H27" s="23">
        <v>38782</v>
      </c>
      <c r="I27" s="24">
        <v>132357</v>
      </c>
      <c r="J27" s="23">
        <v>102498</v>
      </c>
      <c r="K27" s="23">
        <v>72979</v>
      </c>
      <c r="L27" s="23">
        <v>44037</v>
      </c>
      <c r="M27" s="24">
        <v>127887</v>
      </c>
      <c r="N27" s="23">
        <v>97810</v>
      </c>
      <c r="O27" s="23">
        <v>67076</v>
      </c>
      <c r="P27" s="23">
        <v>34359</v>
      </c>
      <c r="Q27" s="24">
        <v>137194</v>
      </c>
      <c r="R27" s="23">
        <v>103037</v>
      </c>
      <c r="S27" s="23">
        <v>64226</v>
      </c>
      <c r="T27" s="23">
        <v>31693</v>
      </c>
      <c r="U27" s="24">
        <v>136071</v>
      </c>
    </row>
    <row r="28" spans="1:21" ht="12" thickBot="1">
      <c r="A28" s="29" t="s">
        <v>6</v>
      </c>
      <c r="B28" s="25">
        <v>149165</v>
      </c>
      <c r="C28" s="25">
        <v>85598</v>
      </c>
      <c r="D28" s="25">
        <v>119277</v>
      </c>
      <c r="E28" s="26">
        <v>288012</v>
      </c>
      <c r="F28" s="25">
        <v>218296</v>
      </c>
      <c r="G28" s="25">
        <v>148316</v>
      </c>
      <c r="H28" s="25">
        <v>137289</v>
      </c>
      <c r="I28" s="26">
        <v>173173</v>
      </c>
      <c r="J28" s="25">
        <v>-22623</v>
      </c>
      <c r="K28" s="25">
        <v>-28216</v>
      </c>
      <c r="L28" s="25">
        <v>35138</v>
      </c>
      <c r="M28" s="26">
        <v>155836</v>
      </c>
      <c r="N28" s="25">
        <v>2722</v>
      </c>
      <c r="O28" s="25">
        <v>35867</v>
      </c>
      <c r="P28" s="25">
        <v>99367</v>
      </c>
      <c r="Q28" s="26">
        <v>-348442</v>
      </c>
      <c r="R28" s="25">
        <v>-410374</v>
      </c>
      <c r="S28" s="25">
        <v>-225274</v>
      </c>
      <c r="T28" s="25">
        <v>-6105</v>
      </c>
      <c r="U28" s="26">
        <v>171825</v>
      </c>
    </row>
    <row r="29" spans="1:21" ht="12" thickTop="1">
      <c r="A29" s="6" t="s">
        <v>7</v>
      </c>
      <c r="B29" s="23"/>
      <c r="C29" s="23"/>
      <c r="D29" s="23"/>
      <c r="E29" s="24">
        <v>323</v>
      </c>
      <c r="F29" s="23">
        <v>323</v>
      </c>
      <c r="G29" s="23">
        <v>115</v>
      </c>
      <c r="H29" s="23">
        <v>115</v>
      </c>
      <c r="I29" s="24">
        <v>250</v>
      </c>
      <c r="J29" s="23">
        <v>250</v>
      </c>
      <c r="K29" s="23">
        <v>250</v>
      </c>
      <c r="L29" s="23"/>
      <c r="M29" s="24">
        <v>140</v>
      </c>
      <c r="N29" s="23"/>
      <c r="O29" s="23"/>
      <c r="P29" s="23"/>
      <c r="Q29" s="24"/>
      <c r="R29" s="23"/>
      <c r="S29" s="23"/>
      <c r="T29" s="23"/>
      <c r="U29" s="24">
        <v>80</v>
      </c>
    </row>
    <row r="30" spans="1:21" ht="11.25">
      <c r="A30" s="6" t="s">
        <v>8</v>
      </c>
      <c r="B30" s="23"/>
      <c r="C30" s="23"/>
      <c r="D30" s="23"/>
      <c r="E30" s="24">
        <v>323</v>
      </c>
      <c r="F30" s="23">
        <v>323</v>
      </c>
      <c r="G30" s="23">
        <v>115</v>
      </c>
      <c r="H30" s="23">
        <v>115</v>
      </c>
      <c r="I30" s="24">
        <v>250</v>
      </c>
      <c r="J30" s="23">
        <v>250</v>
      </c>
      <c r="K30" s="23">
        <v>250</v>
      </c>
      <c r="L30" s="23"/>
      <c r="M30" s="24">
        <v>140</v>
      </c>
      <c r="N30" s="23"/>
      <c r="O30" s="23"/>
      <c r="P30" s="23"/>
      <c r="Q30" s="24">
        <v>126860</v>
      </c>
      <c r="R30" s="23"/>
      <c r="S30" s="23"/>
      <c r="T30" s="23"/>
      <c r="U30" s="24">
        <v>5205</v>
      </c>
    </row>
    <row r="31" spans="1:21" ht="11.25">
      <c r="A31" s="6" t="s">
        <v>9</v>
      </c>
      <c r="B31" s="23"/>
      <c r="C31" s="23"/>
      <c r="D31" s="23"/>
      <c r="E31" s="24">
        <v>467</v>
      </c>
      <c r="F31" s="23">
        <v>467</v>
      </c>
      <c r="G31" s="23">
        <v>467</v>
      </c>
      <c r="H31" s="23"/>
      <c r="I31" s="24"/>
      <c r="J31" s="23"/>
      <c r="K31" s="23"/>
      <c r="L31" s="23"/>
      <c r="M31" s="24">
        <v>498</v>
      </c>
      <c r="N31" s="23">
        <v>435</v>
      </c>
      <c r="O31" s="23">
        <v>435</v>
      </c>
      <c r="P31" s="23">
        <v>435</v>
      </c>
      <c r="Q31" s="24">
        <v>508</v>
      </c>
      <c r="R31" s="23">
        <v>508</v>
      </c>
      <c r="S31" s="23">
        <v>508</v>
      </c>
      <c r="T31" s="23"/>
      <c r="U31" s="24">
        <v>676</v>
      </c>
    </row>
    <row r="32" spans="1:21" ht="11.25">
      <c r="A32" s="6" t="s">
        <v>10</v>
      </c>
      <c r="B32" s="23">
        <v>12104</v>
      </c>
      <c r="C32" s="23">
        <v>11659</v>
      </c>
      <c r="D32" s="23">
        <v>5751</v>
      </c>
      <c r="E32" s="24">
        <v>2031</v>
      </c>
      <c r="F32" s="23">
        <v>1421</v>
      </c>
      <c r="G32" s="23">
        <v>1361</v>
      </c>
      <c r="H32" s="23">
        <v>160</v>
      </c>
      <c r="I32" s="24">
        <v>9155</v>
      </c>
      <c r="J32" s="23">
        <v>4878</v>
      </c>
      <c r="K32" s="23">
        <v>2480</v>
      </c>
      <c r="L32" s="23">
        <v>343</v>
      </c>
      <c r="M32" s="24">
        <v>14104</v>
      </c>
      <c r="N32" s="23">
        <v>7261</v>
      </c>
      <c r="O32" s="23">
        <v>1083</v>
      </c>
      <c r="P32" s="23">
        <v>215</v>
      </c>
      <c r="Q32" s="24">
        <v>9559</v>
      </c>
      <c r="R32" s="23">
        <v>1454</v>
      </c>
      <c r="S32" s="23">
        <v>601</v>
      </c>
      <c r="T32" s="23">
        <v>187</v>
      </c>
      <c r="U32" s="24">
        <v>5951</v>
      </c>
    </row>
    <row r="33" spans="1:21" ht="11.25">
      <c r="A33" s="6" t="s">
        <v>125</v>
      </c>
      <c r="B33" s="23">
        <v>8885</v>
      </c>
      <c r="C33" s="23">
        <v>8885</v>
      </c>
      <c r="D33" s="23"/>
      <c r="E33" s="24">
        <v>15112</v>
      </c>
      <c r="F33" s="23">
        <v>6618</v>
      </c>
      <c r="G33" s="23">
        <v>6618</v>
      </c>
      <c r="H33" s="23"/>
      <c r="I33" s="24">
        <v>12860</v>
      </c>
      <c r="J33" s="23"/>
      <c r="K33" s="23"/>
      <c r="L33" s="23"/>
      <c r="M33" s="24">
        <v>23976</v>
      </c>
      <c r="N33" s="23">
        <v>8368</v>
      </c>
      <c r="O33" s="23">
        <v>8368</v>
      </c>
      <c r="P33" s="23"/>
      <c r="Q33" s="24">
        <v>8716</v>
      </c>
      <c r="R33" s="23">
        <v>1023</v>
      </c>
      <c r="S33" s="23"/>
      <c r="T33" s="23"/>
      <c r="U33" s="24">
        <v>32298</v>
      </c>
    </row>
    <row r="34" spans="1:21" ht="11.25">
      <c r="A34" s="6" t="s">
        <v>11</v>
      </c>
      <c r="B34" s="23">
        <v>20989</v>
      </c>
      <c r="C34" s="23">
        <v>20544</v>
      </c>
      <c r="D34" s="23">
        <v>5751</v>
      </c>
      <c r="E34" s="24">
        <v>17611</v>
      </c>
      <c r="F34" s="23">
        <v>8506</v>
      </c>
      <c r="G34" s="23">
        <v>10870</v>
      </c>
      <c r="H34" s="23">
        <v>160</v>
      </c>
      <c r="I34" s="24">
        <v>54569</v>
      </c>
      <c r="J34" s="23">
        <v>37432</v>
      </c>
      <c r="K34" s="23">
        <v>35034</v>
      </c>
      <c r="L34" s="23">
        <v>32897</v>
      </c>
      <c r="M34" s="24">
        <v>38579</v>
      </c>
      <c r="N34" s="23">
        <v>16065</v>
      </c>
      <c r="O34" s="23">
        <v>9887</v>
      </c>
      <c r="P34" s="23">
        <v>651</v>
      </c>
      <c r="Q34" s="24">
        <v>84815</v>
      </c>
      <c r="R34" s="23">
        <v>6871</v>
      </c>
      <c r="S34" s="23">
        <v>4995</v>
      </c>
      <c r="T34" s="23">
        <v>4073</v>
      </c>
      <c r="U34" s="24">
        <v>64803</v>
      </c>
    </row>
    <row r="35" spans="1:21" ht="11.25">
      <c r="A35" s="7" t="s">
        <v>123</v>
      </c>
      <c r="B35" s="23">
        <v>128176</v>
      </c>
      <c r="C35" s="23">
        <v>65054</v>
      </c>
      <c r="D35" s="23">
        <v>113526</v>
      </c>
      <c r="E35" s="24">
        <v>270724</v>
      </c>
      <c r="F35" s="23">
        <v>210112</v>
      </c>
      <c r="G35" s="23">
        <v>137561</v>
      </c>
      <c r="H35" s="23">
        <v>137243</v>
      </c>
      <c r="I35" s="24">
        <v>118854</v>
      </c>
      <c r="J35" s="23">
        <v>-59806</v>
      </c>
      <c r="K35" s="23">
        <v>-63000</v>
      </c>
      <c r="L35" s="23">
        <v>2241</v>
      </c>
      <c r="M35" s="24">
        <v>117396</v>
      </c>
      <c r="N35" s="23">
        <v>-13343</v>
      </c>
      <c r="O35" s="23">
        <v>25980</v>
      </c>
      <c r="P35" s="23">
        <v>98716</v>
      </c>
      <c r="Q35" s="24">
        <v>-306397</v>
      </c>
      <c r="R35" s="23">
        <v>-417246</v>
      </c>
      <c r="S35" s="23">
        <v>-230269</v>
      </c>
      <c r="T35" s="23">
        <v>-10178</v>
      </c>
      <c r="U35" s="24">
        <v>112227</v>
      </c>
    </row>
    <row r="36" spans="1:21" ht="11.25">
      <c r="A36" s="7" t="s">
        <v>12</v>
      </c>
      <c r="B36" s="23">
        <v>62200</v>
      </c>
      <c r="C36" s="23"/>
      <c r="D36" s="23">
        <v>44842</v>
      </c>
      <c r="E36" s="24">
        <v>92651</v>
      </c>
      <c r="F36" s="23">
        <v>85695</v>
      </c>
      <c r="G36" s="23"/>
      <c r="H36" s="23">
        <v>51668</v>
      </c>
      <c r="I36" s="24">
        <v>-14999</v>
      </c>
      <c r="J36" s="23">
        <v>-2307</v>
      </c>
      <c r="K36" s="23"/>
      <c r="L36" s="23">
        <v>-1615</v>
      </c>
      <c r="M36" s="24">
        <v>-1534</v>
      </c>
      <c r="N36" s="23"/>
      <c r="O36" s="23"/>
      <c r="P36" s="23"/>
      <c r="Q36" s="24">
        <v>16413</v>
      </c>
      <c r="R36" s="23"/>
      <c r="S36" s="23"/>
      <c r="T36" s="23"/>
      <c r="U36" s="24">
        <v>63209</v>
      </c>
    </row>
    <row r="37" spans="1:21" ht="12" thickBot="1">
      <c r="A37" s="7" t="s">
        <v>13</v>
      </c>
      <c r="B37" s="23">
        <v>65975</v>
      </c>
      <c r="C37" s="23">
        <v>29764</v>
      </c>
      <c r="D37" s="23">
        <v>68683</v>
      </c>
      <c r="E37" s="24">
        <v>178073</v>
      </c>
      <c r="F37" s="23">
        <v>124417</v>
      </c>
      <c r="G37" s="23">
        <v>81370</v>
      </c>
      <c r="H37" s="23">
        <v>85575</v>
      </c>
      <c r="I37" s="24">
        <v>133853</v>
      </c>
      <c r="J37" s="23">
        <v>-57499</v>
      </c>
      <c r="K37" s="23">
        <v>-66417</v>
      </c>
      <c r="L37" s="23">
        <v>3856</v>
      </c>
      <c r="M37" s="24">
        <v>118931</v>
      </c>
      <c r="N37" s="23">
        <v>-15632</v>
      </c>
      <c r="O37" s="23">
        <v>25102</v>
      </c>
      <c r="P37" s="23">
        <v>94816</v>
      </c>
      <c r="Q37" s="24">
        <v>-322810</v>
      </c>
      <c r="R37" s="23">
        <v>-457484</v>
      </c>
      <c r="S37" s="23">
        <v>-144871</v>
      </c>
      <c r="T37" s="23">
        <v>-7307</v>
      </c>
      <c r="U37" s="24">
        <v>49017</v>
      </c>
    </row>
    <row r="38" spans="1:21" ht="12" thickTop="1">
      <c r="A38" s="8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</row>
    <row r="40" ht="11.25">
      <c r="A40" s="20" t="s">
        <v>114</v>
      </c>
    </row>
    <row r="41" ht="11.25">
      <c r="A41" s="20" t="s">
        <v>115</v>
      </c>
    </row>
  </sheetData>
  <mergeCells count="1">
    <mergeCell ref="B6:U6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2:Q60"/>
  <sheetViews>
    <sheetView workbookViewId="0" topLeftCell="A1">
      <selection activeCell="A1" sqref="A1"/>
    </sheetView>
  </sheetViews>
  <sheetFormatPr defaultColWidth="9.33203125" defaultRowHeight="11.25"/>
  <cols>
    <col min="1" max="1" width="38.83203125" style="0" customWidth="1"/>
    <col min="2" max="17" width="17.83203125" style="0" customWidth="1"/>
  </cols>
  <sheetData>
    <row r="1" ht="12" thickBot="1"/>
    <row r="2" spans="1:17" ht="12" thickTop="1">
      <c r="A2" s="10" t="s">
        <v>110</v>
      </c>
      <c r="B2" s="14">
        <v>4669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</row>
    <row r="3" spans="1:17" ht="12" thickBot="1">
      <c r="A3" s="11" t="s">
        <v>111</v>
      </c>
      <c r="B3" s="1" t="s">
        <v>112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12" thickTop="1">
      <c r="A4" s="10" t="s">
        <v>15</v>
      </c>
      <c r="B4" s="15" t="str">
        <f>HYPERLINK("http://www.kabupro.jp/mark/20130812/S000E9I4.htm","四半期報告書")</f>
        <v>四半期報告書</v>
      </c>
      <c r="C4" s="15" t="str">
        <f>HYPERLINK("http://www.kabupro.jp/mark/20130327/S000D370.htm","有価証券報告書")</f>
        <v>有価証券報告書</v>
      </c>
      <c r="D4" s="15" t="str">
        <f>HYPERLINK("http://www.kabupro.jp/mark/20130812/S000E9I4.htm","四半期報告書")</f>
        <v>四半期報告書</v>
      </c>
      <c r="E4" s="15" t="str">
        <f>HYPERLINK("http://www.kabupro.jp/mark/20130327/S000D370.htm","有価証券報告書")</f>
        <v>有価証券報告書</v>
      </c>
      <c r="F4" s="15" t="str">
        <f>HYPERLINK("http://www.kabupro.jp/mark/20111114/S0009N5Q.htm","四半期報告書")</f>
        <v>四半期報告書</v>
      </c>
      <c r="G4" s="15" t="str">
        <f>HYPERLINK("http://www.kabupro.jp/mark/20120810/S000BNFU.htm","四半期報告書")</f>
        <v>四半期報告書</v>
      </c>
      <c r="H4" s="15" t="str">
        <f>HYPERLINK("http://www.kabupro.jp/mark/20110513/S00089J9.htm","四半期報告書")</f>
        <v>四半期報告書</v>
      </c>
      <c r="I4" s="15" t="str">
        <f>HYPERLINK("http://www.kabupro.jp/mark/20120328/S000AKVQ.htm","有価証券報告書")</f>
        <v>有価証券報告書</v>
      </c>
      <c r="J4" s="15" t="str">
        <f>HYPERLINK("http://www.kabupro.jp/mark/20111114/S0009N5Q.htm","四半期報告書")</f>
        <v>四半期報告書</v>
      </c>
      <c r="K4" s="15" t="str">
        <f>HYPERLINK("http://www.kabupro.jp/mark/20110812/S00094XF.htm","四半期報告書")</f>
        <v>四半期報告書</v>
      </c>
      <c r="L4" s="15" t="str">
        <f>HYPERLINK("http://www.kabupro.jp/mark/20110513/S00089J9.htm","四半期報告書")</f>
        <v>四半期報告書</v>
      </c>
      <c r="M4" s="15" t="str">
        <f>HYPERLINK("http://www.kabupro.jp/mark/20110329/S000811T.htm","有価証券報告書")</f>
        <v>有価証券報告書</v>
      </c>
      <c r="N4" s="15" t="str">
        <f>HYPERLINK("http://www.kabupro.jp/mark/20101112/S00075ZH.htm","四半期報告書")</f>
        <v>四半期報告書</v>
      </c>
      <c r="O4" s="15" t="str">
        <f>HYPERLINK("http://www.kabupro.jp/mark/20100813/S0006M7N.htm","四半期報告書")</f>
        <v>四半期報告書</v>
      </c>
      <c r="P4" s="15" t="str">
        <f>HYPERLINK("http://www.kabupro.jp/mark/20100514/S0005NZ0.htm","四半期報告書")</f>
        <v>四半期報告書</v>
      </c>
      <c r="Q4" s="15" t="str">
        <f>HYPERLINK("http://www.kabupro.jp/mark/20100330/S0005FNV.htm","有価証券報告書")</f>
        <v>有価証券報告書</v>
      </c>
    </row>
    <row r="5" spans="1:17" ht="12" thickBot="1">
      <c r="A5" s="11" t="s">
        <v>16</v>
      </c>
      <c r="B5" s="1" t="s">
        <v>25</v>
      </c>
      <c r="C5" s="1" t="s">
        <v>37</v>
      </c>
      <c r="D5" s="1" t="s">
        <v>25</v>
      </c>
      <c r="E5" s="1" t="s">
        <v>37</v>
      </c>
      <c r="F5" s="1" t="s">
        <v>39</v>
      </c>
      <c r="G5" s="1" t="s">
        <v>33</v>
      </c>
      <c r="H5" s="1" t="s">
        <v>43</v>
      </c>
      <c r="I5" s="1" t="s">
        <v>45</v>
      </c>
      <c r="J5" s="1" t="s">
        <v>39</v>
      </c>
      <c r="K5" s="1" t="s">
        <v>41</v>
      </c>
      <c r="L5" s="1" t="s">
        <v>43</v>
      </c>
      <c r="M5" s="1" t="s">
        <v>53</v>
      </c>
      <c r="N5" s="1" t="s">
        <v>47</v>
      </c>
      <c r="O5" s="1" t="s">
        <v>49</v>
      </c>
      <c r="P5" s="1" t="s">
        <v>51</v>
      </c>
      <c r="Q5" s="1" t="s">
        <v>61</v>
      </c>
    </row>
    <row r="6" spans="1:17" ht="12.75" thickBot="1" thickTop="1">
      <c r="A6" s="10" t="s">
        <v>17</v>
      </c>
      <c r="B6" s="18" t="s">
        <v>166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</row>
    <row r="7" spans="1:17" ht="12" thickTop="1">
      <c r="A7" s="12" t="s">
        <v>18</v>
      </c>
      <c r="B7" s="14" t="s">
        <v>116</v>
      </c>
      <c r="C7" s="16" t="s">
        <v>29</v>
      </c>
      <c r="D7" s="14" t="s">
        <v>116</v>
      </c>
      <c r="E7" s="16" t="s">
        <v>29</v>
      </c>
      <c r="F7" s="14" t="s">
        <v>116</v>
      </c>
      <c r="G7" s="14" t="s">
        <v>116</v>
      </c>
      <c r="H7" s="14" t="s">
        <v>116</v>
      </c>
      <c r="I7" s="16" t="s">
        <v>29</v>
      </c>
      <c r="J7" s="14" t="s">
        <v>116</v>
      </c>
      <c r="K7" s="14" t="s">
        <v>116</v>
      </c>
      <c r="L7" s="14" t="s">
        <v>116</v>
      </c>
      <c r="M7" s="16" t="s">
        <v>29</v>
      </c>
      <c r="N7" s="14" t="s">
        <v>116</v>
      </c>
      <c r="O7" s="14" t="s">
        <v>116</v>
      </c>
      <c r="P7" s="14" t="s">
        <v>116</v>
      </c>
      <c r="Q7" s="16" t="s">
        <v>29</v>
      </c>
    </row>
    <row r="8" spans="1:17" ht="11.25">
      <c r="A8" s="13" t="s">
        <v>19</v>
      </c>
      <c r="B8" s="1" t="s">
        <v>117</v>
      </c>
      <c r="C8" s="17" t="s">
        <v>118</v>
      </c>
      <c r="D8" s="1" t="s">
        <v>118</v>
      </c>
      <c r="E8" s="17" t="s">
        <v>119</v>
      </c>
      <c r="F8" s="1" t="s">
        <v>119</v>
      </c>
      <c r="G8" s="1" t="s">
        <v>119</v>
      </c>
      <c r="H8" s="1" t="s">
        <v>119</v>
      </c>
      <c r="I8" s="17" t="s">
        <v>120</v>
      </c>
      <c r="J8" s="1" t="s">
        <v>120</v>
      </c>
      <c r="K8" s="1" t="s">
        <v>120</v>
      </c>
      <c r="L8" s="1" t="s">
        <v>120</v>
      </c>
      <c r="M8" s="17" t="s">
        <v>121</v>
      </c>
      <c r="N8" s="1" t="s">
        <v>121</v>
      </c>
      <c r="O8" s="1" t="s">
        <v>121</v>
      </c>
      <c r="P8" s="1" t="s">
        <v>121</v>
      </c>
      <c r="Q8" s="17" t="s">
        <v>122</v>
      </c>
    </row>
    <row r="9" spans="1:17" ht="11.25">
      <c r="A9" s="13" t="s">
        <v>20</v>
      </c>
      <c r="B9" s="1" t="s">
        <v>26</v>
      </c>
      <c r="C9" s="17" t="s">
        <v>30</v>
      </c>
      <c r="D9" s="1" t="s">
        <v>34</v>
      </c>
      <c r="E9" s="17" t="s">
        <v>38</v>
      </c>
      <c r="F9" s="1" t="s">
        <v>40</v>
      </c>
      <c r="G9" s="1" t="s">
        <v>42</v>
      </c>
      <c r="H9" s="1" t="s">
        <v>44</v>
      </c>
      <c r="I9" s="17" t="s">
        <v>46</v>
      </c>
      <c r="J9" s="1" t="s">
        <v>48</v>
      </c>
      <c r="K9" s="1" t="s">
        <v>50</v>
      </c>
      <c r="L9" s="1" t="s">
        <v>52</v>
      </c>
      <c r="M9" s="17" t="s">
        <v>54</v>
      </c>
      <c r="N9" s="1" t="s">
        <v>56</v>
      </c>
      <c r="O9" s="1" t="s">
        <v>58</v>
      </c>
      <c r="P9" s="1" t="s">
        <v>60</v>
      </c>
      <c r="Q9" s="17" t="s">
        <v>62</v>
      </c>
    </row>
    <row r="10" spans="1:17" ht="12" thickBot="1">
      <c r="A10" s="13" t="s">
        <v>21</v>
      </c>
      <c r="B10" s="1" t="s">
        <v>64</v>
      </c>
      <c r="C10" s="17" t="s">
        <v>64</v>
      </c>
      <c r="D10" s="1" t="s">
        <v>64</v>
      </c>
      <c r="E10" s="17" t="s">
        <v>64</v>
      </c>
      <c r="F10" s="1" t="s">
        <v>64</v>
      </c>
      <c r="G10" s="1" t="s">
        <v>64</v>
      </c>
      <c r="H10" s="1" t="s">
        <v>64</v>
      </c>
      <c r="I10" s="17" t="s">
        <v>64</v>
      </c>
      <c r="J10" s="1" t="s">
        <v>64</v>
      </c>
      <c r="K10" s="1" t="s">
        <v>64</v>
      </c>
      <c r="L10" s="1" t="s">
        <v>64</v>
      </c>
      <c r="M10" s="17" t="s">
        <v>64</v>
      </c>
      <c r="N10" s="1" t="s">
        <v>64</v>
      </c>
      <c r="O10" s="1" t="s">
        <v>64</v>
      </c>
      <c r="P10" s="1" t="s">
        <v>64</v>
      </c>
      <c r="Q10" s="17" t="s">
        <v>64</v>
      </c>
    </row>
    <row r="11" spans="1:17" ht="12" thickTop="1">
      <c r="A11" s="28" t="s">
        <v>123</v>
      </c>
      <c r="B11" s="21">
        <v>65054</v>
      </c>
      <c r="C11" s="22">
        <v>270724</v>
      </c>
      <c r="D11" s="21">
        <v>137561</v>
      </c>
      <c r="E11" s="22">
        <v>118854</v>
      </c>
      <c r="F11" s="21">
        <v>-59806</v>
      </c>
      <c r="G11" s="21">
        <v>-63000</v>
      </c>
      <c r="H11" s="21">
        <v>2241</v>
      </c>
      <c r="I11" s="22">
        <v>117396</v>
      </c>
      <c r="J11" s="21">
        <v>-13343</v>
      </c>
      <c r="K11" s="21">
        <v>25980</v>
      </c>
      <c r="L11" s="21">
        <v>98716</v>
      </c>
      <c r="M11" s="22">
        <v>-306397</v>
      </c>
      <c r="N11" s="21">
        <v>-417246</v>
      </c>
      <c r="O11" s="21">
        <v>-230269</v>
      </c>
      <c r="P11" s="21">
        <v>-10178</v>
      </c>
      <c r="Q11" s="22">
        <v>112227</v>
      </c>
    </row>
    <row r="12" spans="1:17" ht="11.25">
      <c r="A12" s="6" t="s">
        <v>124</v>
      </c>
      <c r="B12" s="23">
        <v>560708</v>
      </c>
      <c r="C12" s="24">
        <v>974726</v>
      </c>
      <c r="D12" s="23">
        <v>433827</v>
      </c>
      <c r="E12" s="24">
        <v>792303</v>
      </c>
      <c r="F12" s="23">
        <v>563262</v>
      </c>
      <c r="G12" s="23">
        <v>360989</v>
      </c>
      <c r="H12" s="23">
        <v>176500</v>
      </c>
      <c r="I12" s="24">
        <v>840459</v>
      </c>
      <c r="J12" s="23">
        <v>620425</v>
      </c>
      <c r="K12" s="23">
        <v>412720</v>
      </c>
      <c r="L12" s="23">
        <v>206164</v>
      </c>
      <c r="M12" s="24">
        <v>944565</v>
      </c>
      <c r="N12" s="23">
        <v>690779</v>
      </c>
      <c r="O12" s="23">
        <v>456683</v>
      </c>
      <c r="P12" s="23">
        <v>223220</v>
      </c>
      <c r="Q12" s="24">
        <v>1009484</v>
      </c>
    </row>
    <row r="13" spans="1:17" ht="11.25">
      <c r="A13" s="6" t="s">
        <v>125</v>
      </c>
      <c r="B13" s="23">
        <v>8885</v>
      </c>
      <c r="C13" s="24">
        <v>15112</v>
      </c>
      <c r="D13" s="23">
        <v>6618</v>
      </c>
      <c r="E13" s="24">
        <v>12860</v>
      </c>
      <c r="F13" s="23"/>
      <c r="G13" s="23"/>
      <c r="H13" s="23"/>
      <c r="I13" s="24">
        <v>23976</v>
      </c>
      <c r="J13" s="23">
        <v>8368</v>
      </c>
      <c r="K13" s="23">
        <v>8368</v>
      </c>
      <c r="L13" s="23"/>
      <c r="M13" s="24">
        <v>8716</v>
      </c>
      <c r="N13" s="23">
        <v>1023</v>
      </c>
      <c r="O13" s="23"/>
      <c r="P13" s="23"/>
      <c r="Q13" s="24">
        <v>32298</v>
      </c>
    </row>
    <row r="14" spans="1:17" ht="11.25">
      <c r="A14" s="6" t="s">
        <v>126</v>
      </c>
      <c r="B14" s="23">
        <v>149</v>
      </c>
      <c r="C14" s="24">
        <v>151</v>
      </c>
      <c r="D14" s="23">
        <v>42</v>
      </c>
      <c r="E14" s="24">
        <v>84</v>
      </c>
      <c r="F14" s="23">
        <v>63</v>
      </c>
      <c r="G14" s="23">
        <v>42</v>
      </c>
      <c r="H14" s="23">
        <v>20</v>
      </c>
      <c r="I14" s="24">
        <v>103</v>
      </c>
      <c r="J14" s="23">
        <v>77</v>
      </c>
      <c r="K14" s="23">
        <v>51</v>
      </c>
      <c r="L14" s="23">
        <v>25</v>
      </c>
      <c r="M14" s="24">
        <v>172</v>
      </c>
      <c r="N14" s="23">
        <v>129</v>
      </c>
      <c r="O14" s="23">
        <v>86</v>
      </c>
      <c r="P14" s="23">
        <v>43</v>
      </c>
      <c r="Q14" s="24">
        <v>191</v>
      </c>
    </row>
    <row r="15" spans="1:17" ht="11.25">
      <c r="A15" s="6" t="s">
        <v>127</v>
      </c>
      <c r="B15" s="23">
        <v>-4504</v>
      </c>
      <c r="C15" s="24">
        <v>-4822</v>
      </c>
      <c r="D15" s="23">
        <v>-68</v>
      </c>
      <c r="E15" s="24">
        <v>-9936</v>
      </c>
      <c r="F15" s="23">
        <v>-3481</v>
      </c>
      <c r="G15" s="23">
        <v>-7259</v>
      </c>
      <c r="H15" s="23">
        <v>-6988</v>
      </c>
      <c r="I15" s="24">
        <v>1099</v>
      </c>
      <c r="J15" s="23">
        <v>-640</v>
      </c>
      <c r="K15" s="23">
        <v>301</v>
      </c>
      <c r="L15" s="23">
        <v>305</v>
      </c>
      <c r="M15" s="24">
        <v>-12390</v>
      </c>
      <c r="N15" s="23">
        <v>-1810</v>
      </c>
      <c r="O15" s="23">
        <v>-376</v>
      </c>
      <c r="P15" s="23">
        <v>6153</v>
      </c>
      <c r="Q15" s="24">
        <v>-4623</v>
      </c>
    </row>
    <row r="16" spans="1:17" ht="11.25">
      <c r="A16" s="6" t="s">
        <v>128</v>
      </c>
      <c r="B16" s="23">
        <v>4783</v>
      </c>
      <c r="C16" s="24">
        <v>8963</v>
      </c>
      <c r="D16" s="23">
        <v>7401</v>
      </c>
      <c r="E16" s="24">
        <v>2876</v>
      </c>
      <c r="F16" s="23">
        <v>23824</v>
      </c>
      <c r="G16" s="23">
        <v>3455</v>
      </c>
      <c r="H16" s="23">
        <v>16327</v>
      </c>
      <c r="I16" s="24">
        <v>16689</v>
      </c>
      <c r="J16" s="23">
        <v>39049</v>
      </c>
      <c r="K16" s="23">
        <v>19416</v>
      </c>
      <c r="L16" s="23"/>
      <c r="M16" s="24">
        <v>-8860</v>
      </c>
      <c r="N16" s="23">
        <v>14255</v>
      </c>
      <c r="O16" s="23">
        <v>-779</v>
      </c>
      <c r="P16" s="23">
        <v>17483</v>
      </c>
      <c r="Q16" s="24">
        <v>-9836</v>
      </c>
    </row>
    <row r="17" spans="1:17" ht="11.25">
      <c r="A17" s="6" t="s">
        <v>129</v>
      </c>
      <c r="B17" s="23">
        <v>-970</v>
      </c>
      <c r="C17" s="24">
        <v>-1154</v>
      </c>
      <c r="D17" s="23">
        <v>-823</v>
      </c>
      <c r="E17" s="24">
        <v>-938</v>
      </c>
      <c r="F17" s="23">
        <v>-815</v>
      </c>
      <c r="G17" s="23">
        <v>-706</v>
      </c>
      <c r="H17" s="23">
        <v>-128</v>
      </c>
      <c r="I17" s="24">
        <v>-956</v>
      </c>
      <c r="J17" s="23">
        <v>-833</v>
      </c>
      <c r="K17" s="23">
        <v>-560</v>
      </c>
      <c r="L17" s="23">
        <v>-225</v>
      </c>
      <c r="M17" s="24">
        <v>-1615</v>
      </c>
      <c r="N17" s="23">
        <v>-1402</v>
      </c>
      <c r="O17" s="23">
        <v>-1031</v>
      </c>
      <c r="P17" s="23">
        <v>-494</v>
      </c>
      <c r="Q17" s="24">
        <v>-2304</v>
      </c>
    </row>
    <row r="18" spans="1:17" ht="11.25">
      <c r="A18" s="6" t="s">
        <v>130</v>
      </c>
      <c r="B18" s="23">
        <v>63125</v>
      </c>
      <c r="C18" s="24">
        <v>117159</v>
      </c>
      <c r="D18" s="23">
        <v>58946</v>
      </c>
      <c r="E18" s="24">
        <v>113629</v>
      </c>
      <c r="F18" s="23">
        <v>85430</v>
      </c>
      <c r="G18" s="23">
        <v>56859</v>
      </c>
      <c r="H18" s="23">
        <v>29022</v>
      </c>
      <c r="I18" s="24">
        <v>123626</v>
      </c>
      <c r="J18" s="23">
        <v>94387</v>
      </c>
      <c r="K18" s="23">
        <v>64693</v>
      </c>
      <c r="L18" s="23">
        <v>32810</v>
      </c>
      <c r="M18" s="24">
        <v>126077</v>
      </c>
      <c r="N18" s="23">
        <v>93245</v>
      </c>
      <c r="O18" s="23">
        <v>61414</v>
      </c>
      <c r="P18" s="23">
        <v>29905</v>
      </c>
      <c r="Q18" s="24">
        <v>128729</v>
      </c>
    </row>
    <row r="19" spans="1:17" ht="11.25">
      <c r="A19" s="6" t="s">
        <v>131</v>
      </c>
      <c r="B19" s="23"/>
      <c r="C19" s="24">
        <v>144</v>
      </c>
      <c r="D19" s="23">
        <v>352</v>
      </c>
      <c r="E19" s="24">
        <v>-250</v>
      </c>
      <c r="F19" s="23">
        <v>-250</v>
      </c>
      <c r="G19" s="23">
        <v>-250</v>
      </c>
      <c r="H19" s="23"/>
      <c r="I19" s="24">
        <v>358</v>
      </c>
      <c r="J19" s="23">
        <v>435</v>
      </c>
      <c r="K19" s="23">
        <v>435</v>
      </c>
      <c r="L19" s="23">
        <v>435</v>
      </c>
      <c r="M19" s="24">
        <v>508</v>
      </c>
      <c r="N19" s="23">
        <v>508</v>
      </c>
      <c r="O19" s="23">
        <v>508</v>
      </c>
      <c r="P19" s="23"/>
      <c r="Q19" s="24">
        <v>596</v>
      </c>
    </row>
    <row r="20" spans="1:17" ht="11.25">
      <c r="A20" s="6" t="s">
        <v>132</v>
      </c>
      <c r="B20" s="23">
        <v>11659</v>
      </c>
      <c r="C20" s="24">
        <v>2031</v>
      </c>
      <c r="D20" s="23">
        <v>1361</v>
      </c>
      <c r="E20" s="24">
        <v>9155</v>
      </c>
      <c r="F20" s="23">
        <v>4878</v>
      </c>
      <c r="G20" s="23">
        <v>2480</v>
      </c>
      <c r="H20" s="23">
        <v>343</v>
      </c>
      <c r="I20" s="24">
        <v>14104</v>
      </c>
      <c r="J20" s="23">
        <v>7261</v>
      </c>
      <c r="K20" s="23">
        <v>1083</v>
      </c>
      <c r="L20" s="23">
        <v>215</v>
      </c>
      <c r="M20" s="24">
        <v>9559</v>
      </c>
      <c r="N20" s="23">
        <v>1454</v>
      </c>
      <c r="O20" s="23">
        <v>601</v>
      </c>
      <c r="P20" s="23">
        <v>187</v>
      </c>
      <c r="Q20" s="24">
        <v>5951</v>
      </c>
    </row>
    <row r="21" spans="1:17" ht="11.25">
      <c r="A21" s="6" t="s">
        <v>133</v>
      </c>
      <c r="B21" s="23"/>
      <c r="C21" s="24"/>
      <c r="D21" s="23">
        <v>2423</v>
      </c>
      <c r="E21" s="24"/>
      <c r="F21" s="23"/>
      <c r="G21" s="23"/>
      <c r="H21" s="23"/>
      <c r="I21" s="24"/>
      <c r="J21" s="23"/>
      <c r="K21" s="23"/>
      <c r="L21" s="23"/>
      <c r="M21" s="24"/>
      <c r="N21" s="23"/>
      <c r="O21" s="23"/>
      <c r="P21" s="23"/>
      <c r="Q21" s="24"/>
    </row>
    <row r="22" spans="1:17" ht="11.25">
      <c r="A22" s="6" t="s">
        <v>134</v>
      </c>
      <c r="B22" s="23">
        <v>107559</v>
      </c>
      <c r="C22" s="24">
        <v>-118638</v>
      </c>
      <c r="D22" s="23">
        <v>98072</v>
      </c>
      <c r="E22" s="24">
        <v>-38737</v>
      </c>
      <c r="F22" s="23">
        <v>111883</v>
      </c>
      <c r="G22" s="23">
        <v>227065</v>
      </c>
      <c r="H22" s="23">
        <v>62957</v>
      </c>
      <c r="I22" s="24">
        <v>13588</v>
      </c>
      <c r="J22" s="23">
        <v>186902</v>
      </c>
      <c r="K22" s="23">
        <v>171496</v>
      </c>
      <c r="L22" s="23">
        <v>-38756</v>
      </c>
      <c r="M22" s="24">
        <v>271276</v>
      </c>
      <c r="N22" s="23">
        <v>451874</v>
      </c>
      <c r="O22" s="23">
        <v>434482</v>
      </c>
      <c r="P22" s="23">
        <v>120335</v>
      </c>
      <c r="Q22" s="24">
        <v>166084</v>
      </c>
    </row>
    <row r="23" spans="1:17" ht="11.25">
      <c r="A23" s="6" t="s">
        <v>135</v>
      </c>
      <c r="B23" s="23">
        <v>562</v>
      </c>
      <c r="C23" s="24">
        <v>-2392</v>
      </c>
      <c r="D23" s="23">
        <v>-3647</v>
      </c>
      <c r="E23" s="24">
        <v>-839</v>
      </c>
      <c r="F23" s="23">
        <v>-4681</v>
      </c>
      <c r="G23" s="23">
        <v>-1191</v>
      </c>
      <c r="H23" s="23">
        <v>-810</v>
      </c>
      <c r="I23" s="24">
        <v>374</v>
      </c>
      <c r="J23" s="23">
        <v>383</v>
      </c>
      <c r="K23" s="23">
        <v>-1673</v>
      </c>
      <c r="L23" s="23">
        <v>393</v>
      </c>
      <c r="M23" s="24">
        <v>7959</v>
      </c>
      <c r="N23" s="23">
        <v>7730</v>
      </c>
      <c r="O23" s="23">
        <v>6190</v>
      </c>
      <c r="P23" s="23">
        <v>4012</v>
      </c>
      <c r="Q23" s="24">
        <v>8740</v>
      </c>
    </row>
    <row r="24" spans="1:17" ht="11.25">
      <c r="A24" s="6" t="s">
        <v>136</v>
      </c>
      <c r="B24" s="23">
        <v>-79796</v>
      </c>
      <c r="C24" s="24">
        <v>148015</v>
      </c>
      <c r="D24" s="23">
        <v>-15614</v>
      </c>
      <c r="E24" s="24">
        <v>105665</v>
      </c>
      <c r="F24" s="23">
        <v>31231</v>
      </c>
      <c r="G24" s="23">
        <v>-5180</v>
      </c>
      <c r="H24" s="23">
        <v>16607</v>
      </c>
      <c r="I24" s="24">
        <v>-42464</v>
      </c>
      <c r="J24" s="23">
        <v>-87453</v>
      </c>
      <c r="K24" s="23">
        <v>-88067</v>
      </c>
      <c r="L24" s="23">
        <v>-5680</v>
      </c>
      <c r="M24" s="24">
        <v>-178673</v>
      </c>
      <c r="N24" s="23">
        <v>-243918</v>
      </c>
      <c r="O24" s="23">
        <v>-218776</v>
      </c>
      <c r="P24" s="23">
        <v>-87625</v>
      </c>
      <c r="Q24" s="24">
        <v>-216032</v>
      </c>
    </row>
    <row r="25" spans="1:17" ht="11.25">
      <c r="A25" s="6" t="s">
        <v>137</v>
      </c>
      <c r="B25" s="23">
        <v>-876</v>
      </c>
      <c r="C25" s="24">
        <v>5507</v>
      </c>
      <c r="D25" s="23">
        <v>1158</v>
      </c>
      <c r="E25" s="24">
        <v>-45936</v>
      </c>
      <c r="F25" s="23">
        <v>-55183</v>
      </c>
      <c r="G25" s="23">
        <v>-42251</v>
      </c>
      <c r="H25" s="23">
        <v>-26023</v>
      </c>
      <c r="I25" s="24">
        <v>45936</v>
      </c>
      <c r="J25" s="23">
        <v>39390</v>
      </c>
      <c r="K25" s="23">
        <v>33079</v>
      </c>
      <c r="L25" s="23">
        <v>24027</v>
      </c>
      <c r="M25" s="24">
        <v>-73412</v>
      </c>
      <c r="N25" s="23">
        <v>-73412</v>
      </c>
      <c r="O25" s="23">
        <v>-73412</v>
      </c>
      <c r="P25" s="23">
        <v>-63446</v>
      </c>
      <c r="Q25" s="24">
        <v>66014</v>
      </c>
    </row>
    <row r="26" spans="1:17" ht="11.25">
      <c r="A26" s="6" t="s">
        <v>70</v>
      </c>
      <c r="B26" s="23">
        <v>65330</v>
      </c>
      <c r="C26" s="24"/>
      <c r="D26" s="23">
        <v>82774</v>
      </c>
      <c r="E26" s="24"/>
      <c r="F26" s="23">
        <v>14576</v>
      </c>
      <c r="G26" s="23">
        <v>40527</v>
      </c>
      <c r="H26" s="23">
        <v>18364</v>
      </c>
      <c r="I26" s="24"/>
      <c r="J26" s="23">
        <v>34796</v>
      </c>
      <c r="K26" s="23">
        <v>18307</v>
      </c>
      <c r="L26" s="23">
        <v>-27995</v>
      </c>
      <c r="M26" s="24"/>
      <c r="N26" s="23">
        <v>-68074</v>
      </c>
      <c r="O26" s="23">
        <v>-41599</v>
      </c>
      <c r="P26" s="23">
        <v>-61884</v>
      </c>
      <c r="Q26" s="24"/>
    </row>
    <row r="27" spans="1:17" ht="11.25">
      <c r="A27" s="6" t="s">
        <v>138</v>
      </c>
      <c r="B27" s="23">
        <v>801668</v>
      </c>
      <c r="C27" s="24">
        <v>1458717</v>
      </c>
      <c r="D27" s="23">
        <v>810383</v>
      </c>
      <c r="E27" s="24">
        <v>1132070</v>
      </c>
      <c r="F27" s="23">
        <v>758029</v>
      </c>
      <c r="G27" s="23">
        <v>618677</v>
      </c>
      <c r="H27" s="23">
        <v>320988</v>
      </c>
      <c r="I27" s="24">
        <v>1230691</v>
      </c>
      <c r="J27" s="23">
        <v>929208</v>
      </c>
      <c r="K27" s="23">
        <v>665633</v>
      </c>
      <c r="L27" s="23">
        <v>290436</v>
      </c>
      <c r="M27" s="24">
        <v>674817</v>
      </c>
      <c r="N27" s="23">
        <v>459021</v>
      </c>
      <c r="O27" s="23">
        <v>397608</v>
      </c>
      <c r="P27" s="23">
        <v>181596</v>
      </c>
      <c r="Q27" s="24">
        <v>1480772</v>
      </c>
    </row>
    <row r="28" spans="1:17" ht="11.25">
      <c r="A28" s="6" t="s">
        <v>139</v>
      </c>
      <c r="B28" s="23">
        <v>988</v>
      </c>
      <c r="C28" s="24">
        <v>1178</v>
      </c>
      <c r="D28" s="23">
        <v>867</v>
      </c>
      <c r="E28" s="24">
        <v>970</v>
      </c>
      <c r="F28" s="23">
        <v>872</v>
      </c>
      <c r="G28" s="23">
        <v>759</v>
      </c>
      <c r="H28" s="23">
        <v>165</v>
      </c>
      <c r="I28" s="24">
        <v>1080</v>
      </c>
      <c r="J28" s="23">
        <v>989</v>
      </c>
      <c r="K28" s="23">
        <v>598</v>
      </c>
      <c r="L28" s="23">
        <v>261</v>
      </c>
      <c r="M28" s="24">
        <v>1696</v>
      </c>
      <c r="N28" s="23">
        <v>1505</v>
      </c>
      <c r="O28" s="23">
        <v>944</v>
      </c>
      <c r="P28" s="23">
        <v>481</v>
      </c>
      <c r="Q28" s="24">
        <v>2269</v>
      </c>
    </row>
    <row r="29" spans="1:17" ht="11.25">
      <c r="A29" s="6" t="s">
        <v>140</v>
      </c>
      <c r="B29" s="23">
        <v>-63939</v>
      </c>
      <c r="C29" s="24">
        <v>-115588</v>
      </c>
      <c r="D29" s="23">
        <v>-58239</v>
      </c>
      <c r="E29" s="24">
        <v>-113330</v>
      </c>
      <c r="F29" s="23">
        <v>-86700</v>
      </c>
      <c r="G29" s="23">
        <v>-57225</v>
      </c>
      <c r="H29" s="23">
        <v>-30124</v>
      </c>
      <c r="I29" s="24">
        <v>-125931</v>
      </c>
      <c r="J29" s="23">
        <v>-97987</v>
      </c>
      <c r="K29" s="23">
        <v>-66301</v>
      </c>
      <c r="L29" s="23">
        <v>-34302</v>
      </c>
      <c r="M29" s="24">
        <v>-126292</v>
      </c>
      <c r="N29" s="23">
        <v>-92665</v>
      </c>
      <c r="O29" s="23">
        <v>-63779</v>
      </c>
      <c r="P29" s="23">
        <v>-29187</v>
      </c>
      <c r="Q29" s="24">
        <v>-131318</v>
      </c>
    </row>
    <row r="30" spans="1:17" ht="11.25">
      <c r="A30" s="6" t="s">
        <v>141</v>
      </c>
      <c r="B30" s="23">
        <v>-57735</v>
      </c>
      <c r="C30" s="24">
        <v>-6076</v>
      </c>
      <c r="D30" s="23">
        <v>-6046</v>
      </c>
      <c r="E30" s="24">
        <v>-5971</v>
      </c>
      <c r="F30" s="23">
        <v>-5971</v>
      </c>
      <c r="G30" s="23">
        <v>-5971</v>
      </c>
      <c r="H30" s="23">
        <v>-5971</v>
      </c>
      <c r="I30" s="24">
        <v>-5726</v>
      </c>
      <c r="J30" s="23">
        <v>-5726</v>
      </c>
      <c r="K30" s="23">
        <v>-3223</v>
      </c>
      <c r="L30" s="23">
        <v>-3223</v>
      </c>
      <c r="M30" s="24">
        <v>-20765</v>
      </c>
      <c r="N30" s="23">
        <v>-20765</v>
      </c>
      <c r="O30" s="23">
        <v>-13057</v>
      </c>
      <c r="P30" s="23">
        <v>-13116</v>
      </c>
      <c r="Q30" s="24">
        <v>-42058</v>
      </c>
    </row>
    <row r="31" spans="1:17" ht="12" thickBot="1">
      <c r="A31" s="5" t="s">
        <v>142</v>
      </c>
      <c r="B31" s="25">
        <v>680982</v>
      </c>
      <c r="C31" s="26">
        <v>1338231</v>
      </c>
      <c r="D31" s="25">
        <v>746964</v>
      </c>
      <c r="E31" s="26">
        <v>1138993</v>
      </c>
      <c r="F31" s="25">
        <v>791484</v>
      </c>
      <c r="G31" s="25">
        <v>681495</v>
      </c>
      <c r="H31" s="25">
        <v>285058</v>
      </c>
      <c r="I31" s="26">
        <v>1100114</v>
      </c>
      <c r="J31" s="25">
        <v>826483</v>
      </c>
      <c r="K31" s="25">
        <v>596707</v>
      </c>
      <c r="L31" s="25">
        <v>253171</v>
      </c>
      <c r="M31" s="26">
        <v>529455</v>
      </c>
      <c r="N31" s="25">
        <v>347094</v>
      </c>
      <c r="O31" s="25">
        <v>321715</v>
      </c>
      <c r="P31" s="25">
        <v>139773</v>
      </c>
      <c r="Q31" s="26">
        <v>1309665</v>
      </c>
    </row>
    <row r="32" spans="1:17" ht="12" thickTop="1">
      <c r="A32" s="6" t="s">
        <v>143</v>
      </c>
      <c r="B32" s="23">
        <v>-494576</v>
      </c>
      <c r="C32" s="24">
        <v>-930266</v>
      </c>
      <c r="D32" s="23">
        <v>-209701</v>
      </c>
      <c r="E32" s="24">
        <v>-211762</v>
      </c>
      <c r="F32" s="23">
        <v>-92726</v>
      </c>
      <c r="G32" s="23">
        <v>-70375</v>
      </c>
      <c r="H32" s="23">
        <v>-28628</v>
      </c>
      <c r="I32" s="24">
        <v>-92982</v>
      </c>
      <c r="J32" s="23">
        <v>-76886</v>
      </c>
      <c r="K32" s="23">
        <v>-32269</v>
      </c>
      <c r="L32" s="23">
        <v>-12790</v>
      </c>
      <c r="M32" s="24">
        <v>-211244</v>
      </c>
      <c r="N32" s="23">
        <v>-175675</v>
      </c>
      <c r="O32" s="23">
        <v>-165459</v>
      </c>
      <c r="P32" s="23">
        <v>-132388</v>
      </c>
      <c r="Q32" s="24">
        <v>-469458</v>
      </c>
    </row>
    <row r="33" spans="1:17" ht="11.25">
      <c r="A33" s="6" t="s">
        <v>144</v>
      </c>
      <c r="B33" s="23"/>
      <c r="C33" s="24">
        <v>838</v>
      </c>
      <c r="D33" s="23">
        <v>600</v>
      </c>
      <c r="E33" s="24">
        <v>350</v>
      </c>
      <c r="F33" s="23">
        <v>350</v>
      </c>
      <c r="G33" s="23">
        <v>350</v>
      </c>
      <c r="H33" s="23"/>
      <c r="I33" s="24">
        <v>611</v>
      </c>
      <c r="J33" s="23">
        <v>335</v>
      </c>
      <c r="K33" s="23">
        <v>335</v>
      </c>
      <c r="L33" s="23">
        <v>335</v>
      </c>
      <c r="M33" s="24">
        <v>51600</v>
      </c>
      <c r="N33" s="23">
        <v>51600</v>
      </c>
      <c r="O33" s="23">
        <v>51600</v>
      </c>
      <c r="P33" s="23"/>
      <c r="Q33" s="24">
        <v>1270</v>
      </c>
    </row>
    <row r="34" spans="1:17" ht="11.25">
      <c r="A34" s="6" t="s">
        <v>145</v>
      </c>
      <c r="B34" s="23">
        <v>-6678</v>
      </c>
      <c r="C34" s="24">
        <v>-13843</v>
      </c>
      <c r="D34" s="23"/>
      <c r="E34" s="24"/>
      <c r="F34" s="23"/>
      <c r="G34" s="23"/>
      <c r="H34" s="23"/>
      <c r="I34" s="24"/>
      <c r="J34" s="23"/>
      <c r="K34" s="23"/>
      <c r="L34" s="23"/>
      <c r="M34" s="24"/>
      <c r="N34" s="23"/>
      <c r="O34" s="23"/>
      <c r="P34" s="23"/>
      <c r="Q34" s="24"/>
    </row>
    <row r="35" spans="1:17" ht="11.25">
      <c r="A35" s="6" t="s">
        <v>146</v>
      </c>
      <c r="B35" s="23">
        <v>-1139</v>
      </c>
      <c r="C35" s="24">
        <v>-2194</v>
      </c>
      <c r="D35" s="23">
        <v>-1166</v>
      </c>
      <c r="E35" s="24">
        <v>-1978</v>
      </c>
      <c r="F35" s="23">
        <v>-1526</v>
      </c>
      <c r="G35" s="23">
        <v>-1057</v>
      </c>
      <c r="H35" s="23">
        <v>-449</v>
      </c>
      <c r="I35" s="24">
        <v>-1923</v>
      </c>
      <c r="J35" s="23">
        <v>-1473</v>
      </c>
      <c r="K35" s="23">
        <v>-919</v>
      </c>
      <c r="L35" s="23">
        <v>-448</v>
      </c>
      <c r="M35" s="24">
        <v>-1997</v>
      </c>
      <c r="N35" s="23">
        <v>-1544</v>
      </c>
      <c r="O35" s="23">
        <v>-1026</v>
      </c>
      <c r="P35" s="23">
        <v>-446</v>
      </c>
      <c r="Q35" s="24">
        <v>-1997</v>
      </c>
    </row>
    <row r="36" spans="1:17" ht="11.25">
      <c r="A36" s="6" t="s">
        <v>147</v>
      </c>
      <c r="B36" s="23">
        <v>-740</v>
      </c>
      <c r="C36" s="24">
        <v>-1190</v>
      </c>
      <c r="D36" s="23">
        <v>-690</v>
      </c>
      <c r="E36" s="24">
        <v>-2492</v>
      </c>
      <c r="F36" s="23">
        <v>-2492</v>
      </c>
      <c r="G36" s="23">
        <v>-2000</v>
      </c>
      <c r="H36" s="23">
        <v>-1600</v>
      </c>
      <c r="I36" s="24">
        <v>-4000</v>
      </c>
      <c r="J36" s="23">
        <v>-1800</v>
      </c>
      <c r="K36" s="23">
        <v>-1300</v>
      </c>
      <c r="L36" s="23">
        <v>-500</v>
      </c>
      <c r="M36" s="24">
        <v>-1850</v>
      </c>
      <c r="N36" s="23">
        <v>-1050</v>
      </c>
      <c r="O36" s="23">
        <v>-1050</v>
      </c>
      <c r="P36" s="23">
        <v>-950</v>
      </c>
      <c r="Q36" s="24">
        <v>-3657</v>
      </c>
    </row>
    <row r="37" spans="1:17" ht="11.25">
      <c r="A37" s="6" t="s">
        <v>148</v>
      </c>
      <c r="B37" s="23">
        <v>1290</v>
      </c>
      <c r="C37" s="24">
        <v>2129</v>
      </c>
      <c r="D37" s="23">
        <v>1075</v>
      </c>
      <c r="E37" s="24">
        <v>3639</v>
      </c>
      <c r="F37" s="23">
        <v>3165</v>
      </c>
      <c r="G37" s="23">
        <v>2701</v>
      </c>
      <c r="H37" s="23">
        <v>1792</v>
      </c>
      <c r="I37" s="24">
        <v>2244</v>
      </c>
      <c r="J37" s="23">
        <v>1809</v>
      </c>
      <c r="K37" s="23">
        <v>1386</v>
      </c>
      <c r="L37" s="23">
        <v>650</v>
      </c>
      <c r="M37" s="24">
        <v>2393</v>
      </c>
      <c r="N37" s="23"/>
      <c r="O37" s="23"/>
      <c r="P37" s="23"/>
      <c r="Q37" s="24">
        <v>948</v>
      </c>
    </row>
    <row r="38" spans="1:17" ht="11.25">
      <c r="A38" s="6" t="s">
        <v>149</v>
      </c>
      <c r="B38" s="23">
        <v>-5143</v>
      </c>
      <c r="C38" s="24">
        <v>-9646</v>
      </c>
      <c r="D38" s="23">
        <v>-3911</v>
      </c>
      <c r="E38" s="24">
        <v>-4728</v>
      </c>
      <c r="F38" s="23">
        <v>-2874</v>
      </c>
      <c r="G38" s="23">
        <v>-1937</v>
      </c>
      <c r="H38" s="23">
        <v>-1245</v>
      </c>
      <c r="I38" s="24"/>
      <c r="J38" s="23">
        <v>-1284</v>
      </c>
      <c r="K38" s="23">
        <v>-926</v>
      </c>
      <c r="L38" s="23">
        <v>-639</v>
      </c>
      <c r="M38" s="24"/>
      <c r="N38" s="23">
        <v>-1062</v>
      </c>
      <c r="O38" s="23">
        <v>-515</v>
      </c>
      <c r="P38" s="23">
        <v>-277</v>
      </c>
      <c r="Q38" s="24"/>
    </row>
    <row r="39" spans="1:17" ht="11.25">
      <c r="A39" s="6" t="s">
        <v>150</v>
      </c>
      <c r="B39" s="23">
        <v>2837</v>
      </c>
      <c r="C39" s="24">
        <v>437</v>
      </c>
      <c r="D39" s="23">
        <v>410</v>
      </c>
      <c r="E39" s="24">
        <v>209</v>
      </c>
      <c r="F39" s="23">
        <v>111</v>
      </c>
      <c r="G39" s="23">
        <v>66</v>
      </c>
      <c r="H39" s="23">
        <v>47</v>
      </c>
      <c r="I39" s="24"/>
      <c r="J39" s="23">
        <v>4830</v>
      </c>
      <c r="K39" s="23">
        <v>4412</v>
      </c>
      <c r="L39" s="23">
        <v>4171</v>
      </c>
      <c r="M39" s="24"/>
      <c r="N39" s="23">
        <v>5191</v>
      </c>
      <c r="O39" s="23">
        <v>2307</v>
      </c>
      <c r="P39" s="23">
        <v>253</v>
      </c>
      <c r="Q39" s="24"/>
    </row>
    <row r="40" spans="1:17" ht="11.25">
      <c r="A40" s="6" t="s">
        <v>151</v>
      </c>
      <c r="B40" s="23">
        <v>-294159</v>
      </c>
      <c r="C40" s="24">
        <v>-435920</v>
      </c>
      <c r="D40" s="23">
        <v>-266890</v>
      </c>
      <c r="E40" s="24">
        <v>-554904</v>
      </c>
      <c r="F40" s="23"/>
      <c r="G40" s="23">
        <v>-405592</v>
      </c>
      <c r="H40" s="23"/>
      <c r="I40" s="24"/>
      <c r="J40" s="23"/>
      <c r="K40" s="23">
        <v>-270333</v>
      </c>
      <c r="L40" s="23"/>
      <c r="M40" s="24"/>
      <c r="N40" s="23"/>
      <c r="O40" s="23">
        <v>-240780</v>
      </c>
      <c r="P40" s="23"/>
      <c r="Q40" s="24"/>
    </row>
    <row r="41" spans="1:17" ht="11.25">
      <c r="A41" s="6" t="s">
        <v>152</v>
      </c>
      <c r="B41" s="23">
        <v>237443</v>
      </c>
      <c r="C41" s="24">
        <v>454405</v>
      </c>
      <c r="D41" s="23">
        <v>301392</v>
      </c>
      <c r="E41" s="24">
        <v>499808</v>
      </c>
      <c r="F41" s="23">
        <v>451987</v>
      </c>
      <c r="G41" s="23">
        <v>365333</v>
      </c>
      <c r="H41" s="23">
        <v>297019</v>
      </c>
      <c r="I41" s="24">
        <v>493655</v>
      </c>
      <c r="J41" s="23">
        <v>443846</v>
      </c>
      <c r="K41" s="23">
        <v>217280</v>
      </c>
      <c r="L41" s="23">
        <v>154999</v>
      </c>
      <c r="M41" s="24">
        <v>347324</v>
      </c>
      <c r="N41" s="23">
        <v>277540</v>
      </c>
      <c r="O41" s="23">
        <v>91174</v>
      </c>
      <c r="P41" s="23">
        <v>48957</v>
      </c>
      <c r="Q41" s="24">
        <v>352988</v>
      </c>
    </row>
    <row r="42" spans="1:17" ht="11.25">
      <c r="A42" s="6" t="s">
        <v>70</v>
      </c>
      <c r="B42" s="23">
        <v>571</v>
      </c>
      <c r="C42" s="24"/>
      <c r="D42" s="23">
        <v>10</v>
      </c>
      <c r="E42" s="24"/>
      <c r="F42" s="23"/>
      <c r="G42" s="23"/>
      <c r="H42" s="23"/>
      <c r="I42" s="24"/>
      <c r="J42" s="23"/>
      <c r="K42" s="23"/>
      <c r="L42" s="23"/>
      <c r="M42" s="24">
        <v>96</v>
      </c>
      <c r="N42" s="23"/>
      <c r="O42" s="23"/>
      <c r="P42" s="23"/>
      <c r="Q42" s="24"/>
    </row>
    <row r="43" spans="1:17" ht="12" thickBot="1">
      <c r="A43" s="5" t="s">
        <v>153</v>
      </c>
      <c r="B43" s="25">
        <v>-560293</v>
      </c>
      <c r="C43" s="26">
        <v>-935242</v>
      </c>
      <c r="D43" s="25">
        <v>-178870</v>
      </c>
      <c r="E43" s="26">
        <v>-271857</v>
      </c>
      <c r="F43" s="25">
        <v>-144683</v>
      </c>
      <c r="G43" s="25">
        <v>-112512</v>
      </c>
      <c r="H43" s="25">
        <v>41570</v>
      </c>
      <c r="I43" s="26">
        <v>-114816</v>
      </c>
      <c r="J43" s="25">
        <v>-93108</v>
      </c>
      <c r="K43" s="25">
        <v>-82333</v>
      </c>
      <c r="L43" s="25">
        <v>-46841</v>
      </c>
      <c r="M43" s="26">
        <v>-309524</v>
      </c>
      <c r="N43" s="25">
        <v>-274846</v>
      </c>
      <c r="O43" s="25">
        <v>-263749</v>
      </c>
      <c r="P43" s="25">
        <v>-249951</v>
      </c>
      <c r="Q43" s="26">
        <v>-470453</v>
      </c>
    </row>
    <row r="44" spans="1:17" ht="12" thickTop="1">
      <c r="A44" s="6" t="s">
        <v>154</v>
      </c>
      <c r="B44" s="23">
        <v>-109998</v>
      </c>
      <c r="C44" s="24"/>
      <c r="D44" s="23">
        <v>-509998</v>
      </c>
      <c r="E44" s="24"/>
      <c r="F44" s="23">
        <v>-70000</v>
      </c>
      <c r="G44" s="23">
        <v>-40000</v>
      </c>
      <c r="H44" s="23">
        <v>-10000</v>
      </c>
      <c r="I44" s="24"/>
      <c r="J44" s="23">
        <v>90000</v>
      </c>
      <c r="K44" s="23">
        <v>10000</v>
      </c>
      <c r="L44" s="23">
        <v>-30000</v>
      </c>
      <c r="M44" s="24"/>
      <c r="N44" s="23">
        <v>239000</v>
      </c>
      <c r="O44" s="23">
        <v>242000</v>
      </c>
      <c r="P44" s="23">
        <v>60000</v>
      </c>
      <c r="Q44" s="24"/>
    </row>
    <row r="45" spans="1:17" ht="11.25">
      <c r="A45" s="6" t="s">
        <v>155</v>
      </c>
      <c r="B45" s="23">
        <v>1300000</v>
      </c>
      <c r="C45" s="24">
        <v>2036000</v>
      </c>
      <c r="D45" s="23">
        <v>850000</v>
      </c>
      <c r="E45" s="24">
        <v>1000000</v>
      </c>
      <c r="F45" s="23">
        <v>750000</v>
      </c>
      <c r="G45" s="23">
        <v>500000</v>
      </c>
      <c r="H45" s="23">
        <v>100000</v>
      </c>
      <c r="I45" s="24">
        <v>490000</v>
      </c>
      <c r="J45" s="23">
        <v>340000</v>
      </c>
      <c r="K45" s="23">
        <v>240000</v>
      </c>
      <c r="L45" s="23">
        <v>240000</v>
      </c>
      <c r="M45" s="24">
        <v>1210000</v>
      </c>
      <c r="N45" s="23">
        <v>970000</v>
      </c>
      <c r="O45" s="23">
        <v>550000</v>
      </c>
      <c r="P45" s="23">
        <v>550000</v>
      </c>
      <c r="Q45" s="24">
        <v>920000</v>
      </c>
    </row>
    <row r="46" spans="1:17" ht="11.25">
      <c r="A46" s="6" t="s">
        <v>156</v>
      </c>
      <c r="B46" s="23">
        <v>-480409</v>
      </c>
      <c r="C46" s="24">
        <v>-1624692</v>
      </c>
      <c r="D46" s="23">
        <v>-541329</v>
      </c>
      <c r="E46" s="24">
        <v>-1009213</v>
      </c>
      <c r="F46" s="23">
        <v>-761772</v>
      </c>
      <c r="G46" s="23">
        <v>-516035</v>
      </c>
      <c r="H46" s="23">
        <v>-261320</v>
      </c>
      <c r="I46" s="24">
        <v>-1144756</v>
      </c>
      <c r="J46" s="23">
        <v>-883397</v>
      </c>
      <c r="K46" s="23">
        <v>-616243</v>
      </c>
      <c r="L46" s="23">
        <v>-239503</v>
      </c>
      <c r="M46" s="24">
        <v>-1477530</v>
      </c>
      <c r="N46" s="23">
        <v>-1093595</v>
      </c>
      <c r="O46" s="23">
        <v>-727358</v>
      </c>
      <c r="P46" s="23">
        <v>-335417</v>
      </c>
      <c r="Q46" s="24">
        <v>-1532328</v>
      </c>
    </row>
    <row r="47" spans="1:17" ht="11.25">
      <c r="A47" s="6" t="s">
        <v>157</v>
      </c>
      <c r="B47" s="23"/>
      <c r="C47" s="24">
        <v>782594</v>
      </c>
      <c r="D47" s="23">
        <v>490022</v>
      </c>
      <c r="E47" s="24"/>
      <c r="F47" s="23"/>
      <c r="G47" s="23"/>
      <c r="H47" s="23"/>
      <c r="I47" s="24"/>
      <c r="J47" s="23"/>
      <c r="K47" s="23"/>
      <c r="L47" s="23"/>
      <c r="M47" s="24">
        <v>194942</v>
      </c>
      <c r="N47" s="23">
        <v>194942</v>
      </c>
      <c r="O47" s="23"/>
      <c r="P47" s="23"/>
      <c r="Q47" s="24"/>
    </row>
    <row r="48" spans="1:17" ht="11.25">
      <c r="A48" s="6" t="s">
        <v>158</v>
      </c>
      <c r="B48" s="23">
        <v>-74000</v>
      </c>
      <c r="C48" s="24">
        <v>-150000</v>
      </c>
      <c r="D48" s="23">
        <v>-100000</v>
      </c>
      <c r="E48" s="24">
        <v>-200000</v>
      </c>
      <c r="F48" s="23">
        <v>-200000</v>
      </c>
      <c r="G48" s="23">
        <v>-100000</v>
      </c>
      <c r="H48" s="23">
        <v>-100000</v>
      </c>
      <c r="I48" s="24">
        <v>-200000</v>
      </c>
      <c r="J48" s="23">
        <v>-200000</v>
      </c>
      <c r="K48" s="23">
        <v>-100000</v>
      </c>
      <c r="L48" s="23">
        <v>-100000</v>
      </c>
      <c r="M48" s="24"/>
      <c r="N48" s="23"/>
      <c r="O48" s="23"/>
      <c r="P48" s="23"/>
      <c r="Q48" s="24"/>
    </row>
    <row r="49" spans="1:17" ht="11.25">
      <c r="A49" s="6" t="s">
        <v>159</v>
      </c>
      <c r="B49" s="23">
        <v>-122</v>
      </c>
      <c r="C49" s="24">
        <v>-352</v>
      </c>
      <c r="D49" s="23">
        <v>-326</v>
      </c>
      <c r="E49" s="24">
        <v>-366</v>
      </c>
      <c r="F49" s="23">
        <v>-245</v>
      </c>
      <c r="G49" s="23">
        <v>-177</v>
      </c>
      <c r="H49" s="23">
        <v>-90</v>
      </c>
      <c r="I49" s="24">
        <v>-311</v>
      </c>
      <c r="J49" s="23">
        <v>-218</v>
      </c>
      <c r="K49" s="23">
        <v>-181</v>
      </c>
      <c r="L49" s="23">
        <v>-49</v>
      </c>
      <c r="M49" s="24">
        <v>-211</v>
      </c>
      <c r="N49" s="23">
        <v>-188</v>
      </c>
      <c r="O49" s="23">
        <v>-139</v>
      </c>
      <c r="P49" s="23">
        <v>-60</v>
      </c>
      <c r="Q49" s="24">
        <v>-763</v>
      </c>
    </row>
    <row r="50" spans="1:17" ht="11.25">
      <c r="A50" s="6" t="s">
        <v>160</v>
      </c>
      <c r="B50" s="23">
        <v>-44785</v>
      </c>
      <c r="C50" s="24">
        <v>-37630</v>
      </c>
      <c r="D50" s="23">
        <v>-37367</v>
      </c>
      <c r="E50" s="24">
        <v>-21300</v>
      </c>
      <c r="F50" s="23">
        <v>-21233</v>
      </c>
      <c r="G50" s="23">
        <v>-21180</v>
      </c>
      <c r="H50" s="23">
        <v>-17221</v>
      </c>
      <c r="I50" s="24"/>
      <c r="J50" s="23"/>
      <c r="K50" s="23"/>
      <c r="L50" s="23"/>
      <c r="M50" s="24">
        <v>-21474</v>
      </c>
      <c r="N50" s="23">
        <v>-21431</v>
      </c>
      <c r="O50" s="23">
        <v>-21341</v>
      </c>
      <c r="P50" s="23">
        <v>-17655</v>
      </c>
      <c r="Q50" s="24">
        <v>-21071</v>
      </c>
    </row>
    <row r="51" spans="1:17" ht="11.25">
      <c r="A51" s="6" t="s">
        <v>161</v>
      </c>
      <c r="B51" s="23">
        <v>-330688</v>
      </c>
      <c r="C51" s="24">
        <v>-608087</v>
      </c>
      <c r="D51" s="23">
        <v>-301316</v>
      </c>
      <c r="E51" s="24">
        <v>-454544</v>
      </c>
      <c r="F51" s="23">
        <v>-318199</v>
      </c>
      <c r="G51" s="23">
        <v>-201124</v>
      </c>
      <c r="H51" s="23">
        <v>-98931</v>
      </c>
      <c r="I51" s="24">
        <v>-339323</v>
      </c>
      <c r="J51" s="23">
        <v>-249388</v>
      </c>
      <c r="K51" s="23">
        <v>-166502</v>
      </c>
      <c r="L51" s="23">
        <v>-84248</v>
      </c>
      <c r="M51" s="24">
        <v>-269108</v>
      </c>
      <c r="N51" s="23">
        <v>-197430</v>
      </c>
      <c r="O51" s="23">
        <v>-132157</v>
      </c>
      <c r="P51" s="23">
        <v>-65490</v>
      </c>
      <c r="Q51" s="24">
        <v>-221161</v>
      </c>
    </row>
    <row r="52" spans="1:17" ht="12" thickBot="1">
      <c r="A52" s="5" t="s">
        <v>162</v>
      </c>
      <c r="B52" s="25">
        <v>259996</v>
      </c>
      <c r="C52" s="26">
        <v>6163</v>
      </c>
      <c r="D52" s="25">
        <v>-150315</v>
      </c>
      <c r="E52" s="26">
        <v>-759934</v>
      </c>
      <c r="F52" s="25">
        <v>-620960</v>
      </c>
      <c r="G52" s="25">
        <v>-378027</v>
      </c>
      <c r="H52" s="25">
        <v>-387563</v>
      </c>
      <c r="I52" s="26">
        <v>-1134391</v>
      </c>
      <c r="J52" s="25">
        <v>-903004</v>
      </c>
      <c r="K52" s="25">
        <v>-632927</v>
      </c>
      <c r="L52" s="25">
        <v>-213800</v>
      </c>
      <c r="M52" s="26">
        <v>-203320</v>
      </c>
      <c r="N52" s="25">
        <v>91318</v>
      </c>
      <c r="O52" s="25">
        <v>-88975</v>
      </c>
      <c r="P52" s="25">
        <v>191398</v>
      </c>
      <c r="Q52" s="26">
        <v>-742919</v>
      </c>
    </row>
    <row r="53" spans="1:17" ht="12" thickTop="1">
      <c r="A53" s="7" t="s">
        <v>163</v>
      </c>
      <c r="B53" s="23"/>
      <c r="C53" s="24"/>
      <c r="D53" s="23"/>
      <c r="E53" s="24"/>
      <c r="F53" s="23"/>
      <c r="G53" s="23"/>
      <c r="H53" s="23"/>
      <c r="I53" s="24"/>
      <c r="J53" s="23"/>
      <c r="K53" s="23"/>
      <c r="L53" s="23"/>
      <c r="M53" s="24"/>
      <c r="N53" s="23"/>
      <c r="O53" s="23"/>
      <c r="P53" s="23"/>
      <c r="Q53" s="24"/>
    </row>
    <row r="54" spans="1:17" ht="11.25">
      <c r="A54" s="7" t="s">
        <v>164</v>
      </c>
      <c r="B54" s="23">
        <v>380685</v>
      </c>
      <c r="C54" s="24">
        <v>409152</v>
      </c>
      <c r="D54" s="23">
        <v>417778</v>
      </c>
      <c r="E54" s="24">
        <v>107201</v>
      </c>
      <c r="F54" s="23">
        <v>25841</v>
      </c>
      <c r="G54" s="23">
        <v>190955</v>
      </c>
      <c r="H54" s="23">
        <v>-60935</v>
      </c>
      <c r="I54" s="24">
        <v>-149092</v>
      </c>
      <c r="J54" s="23">
        <v>-169629</v>
      </c>
      <c r="K54" s="23">
        <v>-118552</v>
      </c>
      <c r="L54" s="23">
        <v>-7470</v>
      </c>
      <c r="M54" s="24">
        <v>16610</v>
      </c>
      <c r="N54" s="23">
        <v>163566</v>
      </c>
      <c r="O54" s="23">
        <v>-31010</v>
      </c>
      <c r="P54" s="23">
        <v>81220</v>
      </c>
      <c r="Q54" s="24">
        <v>96292</v>
      </c>
    </row>
    <row r="55" spans="1:17" ht="11.25">
      <c r="A55" s="7" t="s">
        <v>165</v>
      </c>
      <c r="B55" s="23">
        <v>851518</v>
      </c>
      <c r="C55" s="24">
        <v>442366</v>
      </c>
      <c r="D55" s="23">
        <v>442366</v>
      </c>
      <c r="E55" s="24">
        <v>335164</v>
      </c>
      <c r="F55" s="23">
        <v>335164</v>
      </c>
      <c r="G55" s="23">
        <v>335164</v>
      </c>
      <c r="H55" s="23">
        <v>335164</v>
      </c>
      <c r="I55" s="24">
        <v>484257</v>
      </c>
      <c r="J55" s="23">
        <v>484257</v>
      </c>
      <c r="K55" s="23">
        <v>484257</v>
      </c>
      <c r="L55" s="23">
        <v>484257</v>
      </c>
      <c r="M55" s="24">
        <v>467647</v>
      </c>
      <c r="N55" s="23">
        <v>467647</v>
      </c>
      <c r="O55" s="23">
        <v>467647</v>
      </c>
      <c r="P55" s="23">
        <v>467647</v>
      </c>
      <c r="Q55" s="24">
        <v>371355</v>
      </c>
    </row>
    <row r="56" spans="1:17" ht="12" thickBot="1">
      <c r="A56" s="7" t="s">
        <v>165</v>
      </c>
      <c r="B56" s="23">
        <v>1232204</v>
      </c>
      <c r="C56" s="24">
        <v>851518</v>
      </c>
      <c r="D56" s="23">
        <v>860144</v>
      </c>
      <c r="E56" s="24">
        <v>442366</v>
      </c>
      <c r="F56" s="23">
        <v>361005</v>
      </c>
      <c r="G56" s="23">
        <v>526120</v>
      </c>
      <c r="H56" s="23">
        <v>274229</v>
      </c>
      <c r="I56" s="24">
        <v>335164</v>
      </c>
      <c r="J56" s="23">
        <v>314628</v>
      </c>
      <c r="K56" s="23">
        <v>365704</v>
      </c>
      <c r="L56" s="23">
        <v>476786</v>
      </c>
      <c r="M56" s="24">
        <v>484257</v>
      </c>
      <c r="N56" s="23">
        <v>631214</v>
      </c>
      <c r="O56" s="23">
        <v>436637</v>
      </c>
      <c r="P56" s="23">
        <v>548867</v>
      </c>
      <c r="Q56" s="24">
        <v>467647</v>
      </c>
    </row>
    <row r="57" spans="1:17" ht="12" thickTop="1">
      <c r="A57" s="8"/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</row>
    <row r="59" ht="11.25">
      <c r="A59" s="20" t="s">
        <v>114</v>
      </c>
    </row>
    <row r="60" ht="11.25">
      <c r="A60" s="20" t="s">
        <v>115</v>
      </c>
    </row>
  </sheetData>
  <mergeCells count="1">
    <mergeCell ref="B6:Q6"/>
  </mergeCell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2:U65"/>
  <sheetViews>
    <sheetView workbookViewId="0" topLeftCell="A1">
      <selection activeCell="A1" sqref="A1"/>
    </sheetView>
  </sheetViews>
  <sheetFormatPr defaultColWidth="9.33203125" defaultRowHeight="11.25"/>
  <cols>
    <col min="1" max="1" width="38.83203125" style="0" customWidth="1"/>
    <col min="2" max="21" width="17.83203125" style="0" customWidth="1"/>
  </cols>
  <sheetData>
    <row r="1" ht="12" thickBot="1"/>
    <row r="2" spans="1:21" ht="12" thickTop="1">
      <c r="A2" s="10" t="s">
        <v>110</v>
      </c>
      <c r="B2" s="14">
        <v>4669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</row>
    <row r="3" spans="1:21" ht="12" thickBot="1">
      <c r="A3" s="11" t="s">
        <v>111</v>
      </c>
      <c r="B3" s="1" t="s">
        <v>112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12" thickTop="1">
      <c r="A4" s="10" t="s">
        <v>15</v>
      </c>
      <c r="B4" s="15" t="str">
        <f>HYPERLINK("http://www.kabupro.jp/mark/20131113/S1000FBP.htm","四半期報告書")</f>
        <v>四半期報告書</v>
      </c>
      <c r="C4" s="15" t="str">
        <f>HYPERLINK("http://www.kabupro.jp/mark/20130812/S000E9I4.htm","四半期報告書")</f>
        <v>四半期報告書</v>
      </c>
      <c r="D4" s="15" t="str">
        <f>HYPERLINK("http://www.kabupro.jp/mark/20130513/S000DCP1.htm","四半期報告書")</f>
        <v>四半期報告書</v>
      </c>
      <c r="E4" s="15" t="str">
        <f>HYPERLINK("http://www.kabupro.jp/mark/20131113/S1000FBP.htm","四半期報告書")</f>
        <v>四半期報告書</v>
      </c>
      <c r="F4" s="15" t="str">
        <f>HYPERLINK("http://www.kabupro.jp/mark/20121112/S000C89Q.htm","四半期報告書")</f>
        <v>四半期報告書</v>
      </c>
      <c r="G4" s="15" t="str">
        <f>HYPERLINK("http://www.kabupro.jp/mark/20120810/S000BNFU.htm","四半期報告書")</f>
        <v>四半期報告書</v>
      </c>
      <c r="H4" s="15" t="str">
        <f>HYPERLINK("http://www.kabupro.jp/mark/20120514/S000ATBX.htm","四半期報告書")</f>
        <v>四半期報告書</v>
      </c>
      <c r="I4" s="15" t="str">
        <f>HYPERLINK("http://www.kabupro.jp/mark/20130327/S000D370.htm","有価証券報告書")</f>
        <v>有価証券報告書</v>
      </c>
      <c r="J4" s="15" t="str">
        <f>HYPERLINK("http://www.kabupro.jp/mark/20111114/S0009N5Q.htm","四半期報告書")</f>
        <v>四半期報告書</v>
      </c>
      <c r="K4" s="15" t="str">
        <f>HYPERLINK("http://www.kabupro.jp/mark/20110812/S00094XF.htm","四半期報告書")</f>
        <v>四半期報告書</v>
      </c>
      <c r="L4" s="15" t="str">
        <f>HYPERLINK("http://www.kabupro.jp/mark/20110513/S00089J9.htm","四半期報告書")</f>
        <v>四半期報告書</v>
      </c>
      <c r="M4" s="15" t="str">
        <f>HYPERLINK("http://www.kabupro.jp/mark/20120328/S000AKVQ.htm","有価証券報告書")</f>
        <v>有価証券報告書</v>
      </c>
      <c r="N4" s="15" t="str">
        <f>HYPERLINK("http://www.kabupro.jp/mark/20101112/S00075ZH.htm","四半期報告書")</f>
        <v>四半期報告書</v>
      </c>
      <c r="O4" s="15" t="str">
        <f>HYPERLINK("http://www.kabupro.jp/mark/20100813/S0006M7N.htm","四半期報告書")</f>
        <v>四半期報告書</v>
      </c>
      <c r="P4" s="15" t="str">
        <f>HYPERLINK("http://www.kabupro.jp/mark/20100514/S0005NZ0.htm","四半期報告書")</f>
        <v>四半期報告書</v>
      </c>
      <c r="Q4" s="15" t="str">
        <f>HYPERLINK("http://www.kabupro.jp/mark/20110329/S000811T.htm","有価証券報告書")</f>
        <v>有価証券報告書</v>
      </c>
      <c r="R4" s="15" t="str">
        <f>HYPERLINK("http://www.kabupro.jp/mark/20091116/S0004NA2.htm","四半期報告書")</f>
        <v>四半期報告書</v>
      </c>
      <c r="S4" s="15" t="str">
        <f>HYPERLINK("http://www.kabupro.jp/mark/20090814/S0003YHH.htm","四半期報告書")</f>
        <v>四半期報告書</v>
      </c>
      <c r="T4" s="15" t="str">
        <f>HYPERLINK("http://www.kabupro.jp/mark/20090515/S000327Q.htm","四半期報告書")</f>
        <v>四半期報告書</v>
      </c>
      <c r="U4" s="15" t="str">
        <f>HYPERLINK("http://www.kabupro.jp/mark/20100330/S0005FNV.htm","有価証券報告書")</f>
        <v>有価証券報告書</v>
      </c>
    </row>
    <row r="5" spans="1:21" ht="12" thickBot="1">
      <c r="A5" s="11" t="s">
        <v>16</v>
      </c>
      <c r="B5" s="1" t="s">
        <v>22</v>
      </c>
      <c r="C5" s="1" t="s">
        <v>25</v>
      </c>
      <c r="D5" s="1" t="s">
        <v>27</v>
      </c>
      <c r="E5" s="1" t="s">
        <v>22</v>
      </c>
      <c r="F5" s="1" t="s">
        <v>31</v>
      </c>
      <c r="G5" s="1" t="s">
        <v>33</v>
      </c>
      <c r="H5" s="1" t="s">
        <v>35</v>
      </c>
      <c r="I5" s="1" t="s">
        <v>37</v>
      </c>
      <c r="J5" s="1" t="s">
        <v>39</v>
      </c>
      <c r="K5" s="1" t="s">
        <v>41</v>
      </c>
      <c r="L5" s="1" t="s">
        <v>43</v>
      </c>
      <c r="M5" s="1" t="s">
        <v>45</v>
      </c>
      <c r="N5" s="1" t="s">
        <v>47</v>
      </c>
      <c r="O5" s="1" t="s">
        <v>49</v>
      </c>
      <c r="P5" s="1" t="s">
        <v>51</v>
      </c>
      <c r="Q5" s="1" t="s">
        <v>53</v>
      </c>
      <c r="R5" s="1" t="s">
        <v>55</v>
      </c>
      <c r="S5" s="1" t="s">
        <v>57</v>
      </c>
      <c r="T5" s="1" t="s">
        <v>59</v>
      </c>
      <c r="U5" s="1" t="s">
        <v>61</v>
      </c>
    </row>
    <row r="6" spans="1:21" ht="12.75" thickBot="1" thickTop="1">
      <c r="A6" s="10" t="s">
        <v>17</v>
      </c>
      <c r="B6" s="18" t="s">
        <v>113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</row>
    <row r="7" spans="1:21" ht="12" thickTop="1">
      <c r="A7" s="12" t="s">
        <v>18</v>
      </c>
      <c r="B7" s="14" t="s">
        <v>23</v>
      </c>
      <c r="C7" s="14" t="s">
        <v>23</v>
      </c>
      <c r="D7" s="14" t="s">
        <v>23</v>
      </c>
      <c r="E7" s="16" t="s">
        <v>29</v>
      </c>
      <c r="F7" s="14" t="s">
        <v>23</v>
      </c>
      <c r="G7" s="14" t="s">
        <v>23</v>
      </c>
      <c r="H7" s="14" t="s">
        <v>23</v>
      </c>
      <c r="I7" s="16" t="s">
        <v>29</v>
      </c>
      <c r="J7" s="14" t="s">
        <v>23</v>
      </c>
      <c r="K7" s="14" t="s">
        <v>23</v>
      </c>
      <c r="L7" s="14" t="s">
        <v>23</v>
      </c>
      <c r="M7" s="16" t="s">
        <v>29</v>
      </c>
      <c r="N7" s="14" t="s">
        <v>23</v>
      </c>
      <c r="O7" s="14" t="s">
        <v>23</v>
      </c>
      <c r="P7" s="14" t="s">
        <v>23</v>
      </c>
      <c r="Q7" s="16" t="s">
        <v>29</v>
      </c>
      <c r="R7" s="14" t="s">
        <v>23</v>
      </c>
      <c r="S7" s="14" t="s">
        <v>23</v>
      </c>
      <c r="T7" s="14" t="s">
        <v>23</v>
      </c>
      <c r="U7" s="16" t="s">
        <v>29</v>
      </c>
    </row>
    <row r="8" spans="1:21" ht="11.25">
      <c r="A8" s="13" t="s">
        <v>19</v>
      </c>
      <c r="B8" s="1"/>
      <c r="C8" s="1"/>
      <c r="D8" s="1"/>
      <c r="E8" s="17"/>
      <c r="F8" s="1"/>
      <c r="G8" s="1"/>
      <c r="H8" s="1"/>
      <c r="I8" s="17"/>
      <c r="J8" s="1"/>
      <c r="K8" s="1"/>
      <c r="L8" s="1"/>
      <c r="M8" s="17"/>
      <c r="N8" s="1"/>
      <c r="O8" s="1"/>
      <c r="P8" s="1"/>
      <c r="Q8" s="17"/>
      <c r="R8" s="1"/>
      <c r="S8" s="1"/>
      <c r="T8" s="1"/>
      <c r="U8" s="17"/>
    </row>
    <row r="9" spans="1:21" ht="11.25">
      <c r="A9" s="13" t="s">
        <v>20</v>
      </c>
      <c r="B9" s="1" t="s">
        <v>24</v>
      </c>
      <c r="C9" s="1" t="s">
        <v>26</v>
      </c>
      <c r="D9" s="1" t="s">
        <v>28</v>
      </c>
      <c r="E9" s="17" t="s">
        <v>30</v>
      </c>
      <c r="F9" s="1" t="s">
        <v>32</v>
      </c>
      <c r="G9" s="1" t="s">
        <v>34</v>
      </c>
      <c r="H9" s="1" t="s">
        <v>36</v>
      </c>
      <c r="I9" s="17" t="s">
        <v>38</v>
      </c>
      <c r="J9" s="1" t="s">
        <v>40</v>
      </c>
      <c r="K9" s="1" t="s">
        <v>42</v>
      </c>
      <c r="L9" s="1" t="s">
        <v>44</v>
      </c>
      <c r="M9" s="17" t="s">
        <v>46</v>
      </c>
      <c r="N9" s="1" t="s">
        <v>48</v>
      </c>
      <c r="O9" s="1" t="s">
        <v>50</v>
      </c>
      <c r="P9" s="1" t="s">
        <v>52</v>
      </c>
      <c r="Q9" s="17" t="s">
        <v>54</v>
      </c>
      <c r="R9" s="1" t="s">
        <v>56</v>
      </c>
      <c r="S9" s="1" t="s">
        <v>58</v>
      </c>
      <c r="T9" s="1" t="s">
        <v>60</v>
      </c>
      <c r="U9" s="17" t="s">
        <v>62</v>
      </c>
    </row>
    <row r="10" spans="1:21" ht="12" thickBot="1">
      <c r="A10" s="13" t="s">
        <v>21</v>
      </c>
      <c r="B10" s="1" t="s">
        <v>64</v>
      </c>
      <c r="C10" s="1" t="s">
        <v>64</v>
      </c>
      <c r="D10" s="1" t="s">
        <v>64</v>
      </c>
      <c r="E10" s="17" t="s">
        <v>64</v>
      </c>
      <c r="F10" s="1" t="s">
        <v>64</v>
      </c>
      <c r="G10" s="1" t="s">
        <v>64</v>
      </c>
      <c r="H10" s="1" t="s">
        <v>64</v>
      </c>
      <c r="I10" s="17" t="s">
        <v>64</v>
      </c>
      <c r="J10" s="1" t="s">
        <v>64</v>
      </c>
      <c r="K10" s="1" t="s">
        <v>64</v>
      </c>
      <c r="L10" s="1" t="s">
        <v>64</v>
      </c>
      <c r="M10" s="17" t="s">
        <v>64</v>
      </c>
      <c r="N10" s="1" t="s">
        <v>64</v>
      </c>
      <c r="O10" s="1" t="s">
        <v>64</v>
      </c>
      <c r="P10" s="1" t="s">
        <v>64</v>
      </c>
      <c r="Q10" s="17" t="s">
        <v>64</v>
      </c>
      <c r="R10" s="1" t="s">
        <v>64</v>
      </c>
      <c r="S10" s="1" t="s">
        <v>64</v>
      </c>
      <c r="T10" s="1" t="s">
        <v>64</v>
      </c>
      <c r="U10" s="17" t="s">
        <v>64</v>
      </c>
    </row>
    <row r="11" spans="1:21" ht="12" thickTop="1">
      <c r="A11" s="9" t="s">
        <v>63</v>
      </c>
      <c r="B11" s="21">
        <v>1450709</v>
      </c>
      <c r="C11" s="21">
        <v>1674838</v>
      </c>
      <c r="D11" s="21">
        <v>1500613</v>
      </c>
      <c r="E11" s="22">
        <v>1182437</v>
      </c>
      <c r="F11" s="21">
        <v>1731374</v>
      </c>
      <c r="G11" s="21">
        <v>1190045</v>
      </c>
      <c r="H11" s="21">
        <v>1456673</v>
      </c>
      <c r="I11" s="22">
        <v>817769</v>
      </c>
      <c r="J11" s="21">
        <v>734504</v>
      </c>
      <c r="K11" s="21">
        <v>895686</v>
      </c>
      <c r="L11" s="21">
        <v>537882</v>
      </c>
      <c r="M11" s="22">
        <v>634471</v>
      </c>
      <c r="N11" s="21">
        <v>658820</v>
      </c>
      <c r="O11" s="21">
        <v>718408</v>
      </c>
      <c r="P11" s="21">
        <v>850058</v>
      </c>
      <c r="Q11" s="22">
        <v>804909</v>
      </c>
      <c r="R11" s="21">
        <v>959233</v>
      </c>
      <c r="S11" s="21">
        <v>771057</v>
      </c>
      <c r="T11" s="21">
        <v>857823</v>
      </c>
      <c r="U11" s="22">
        <v>662461</v>
      </c>
    </row>
    <row r="12" spans="1:21" ht="11.25">
      <c r="A12" s="2" t="s">
        <v>65</v>
      </c>
      <c r="B12" s="23">
        <v>270237</v>
      </c>
      <c r="C12" s="23">
        <v>304635</v>
      </c>
      <c r="D12" s="23">
        <v>311859</v>
      </c>
      <c r="E12" s="24">
        <v>326365</v>
      </c>
      <c r="F12" s="23">
        <v>271294</v>
      </c>
      <c r="G12" s="23">
        <v>250471</v>
      </c>
      <c r="H12" s="23">
        <v>274673</v>
      </c>
      <c r="I12" s="24">
        <v>283816</v>
      </c>
      <c r="J12" s="23">
        <v>209708</v>
      </c>
      <c r="K12" s="23">
        <v>183917</v>
      </c>
      <c r="L12" s="23">
        <v>203621</v>
      </c>
      <c r="M12" s="24">
        <v>260896</v>
      </c>
      <c r="N12" s="23">
        <v>189999</v>
      </c>
      <c r="O12" s="23">
        <v>232809</v>
      </c>
      <c r="P12" s="23">
        <v>269818</v>
      </c>
      <c r="Q12" s="24">
        <v>261152</v>
      </c>
      <c r="R12" s="23">
        <v>181248</v>
      </c>
      <c r="S12" s="23">
        <v>245931</v>
      </c>
      <c r="T12" s="23">
        <v>344252</v>
      </c>
      <c r="U12" s="24">
        <v>398204</v>
      </c>
    </row>
    <row r="13" spans="1:21" ht="11.25">
      <c r="A13" s="2" t="s">
        <v>66</v>
      </c>
      <c r="B13" s="23">
        <v>817726</v>
      </c>
      <c r="C13" s="23">
        <v>680020</v>
      </c>
      <c r="D13" s="23">
        <v>839062</v>
      </c>
      <c r="E13" s="24">
        <v>765849</v>
      </c>
      <c r="F13" s="23">
        <v>741695</v>
      </c>
      <c r="G13" s="23">
        <v>625033</v>
      </c>
      <c r="H13" s="23">
        <v>755194</v>
      </c>
      <c r="I13" s="24">
        <v>689760</v>
      </c>
      <c r="J13" s="23">
        <v>613247</v>
      </c>
      <c r="K13" s="23">
        <v>523856</v>
      </c>
      <c r="L13" s="23">
        <v>668259</v>
      </c>
      <c r="M13" s="24">
        <v>673942</v>
      </c>
      <c r="N13" s="23">
        <v>571525</v>
      </c>
      <c r="O13" s="23">
        <v>544121</v>
      </c>
      <c r="P13" s="23">
        <v>717365</v>
      </c>
      <c r="Q13" s="24">
        <v>687275</v>
      </c>
      <c r="R13" s="23">
        <v>586580</v>
      </c>
      <c r="S13" s="23">
        <v>539289</v>
      </c>
      <c r="T13" s="23">
        <v>755116</v>
      </c>
      <c r="U13" s="24">
        <v>821499</v>
      </c>
    </row>
    <row r="14" spans="1:21" ht="11.25">
      <c r="A14" s="2" t="s">
        <v>67</v>
      </c>
      <c r="B14" s="23">
        <v>8147</v>
      </c>
      <c r="C14" s="23">
        <v>8949</v>
      </c>
      <c r="D14" s="23">
        <v>8558</v>
      </c>
      <c r="E14" s="24">
        <v>8492</v>
      </c>
      <c r="F14" s="23">
        <v>8615</v>
      </c>
      <c r="G14" s="23">
        <v>10466</v>
      </c>
      <c r="H14" s="23">
        <v>7870</v>
      </c>
      <c r="I14" s="24">
        <v>7735</v>
      </c>
      <c r="J14" s="23">
        <v>10545</v>
      </c>
      <c r="K14" s="23">
        <v>8745</v>
      </c>
      <c r="L14" s="23">
        <v>8131</v>
      </c>
      <c r="M14" s="24">
        <v>7364</v>
      </c>
      <c r="N14" s="23">
        <v>8016</v>
      </c>
      <c r="O14" s="23">
        <v>9300</v>
      </c>
      <c r="P14" s="23">
        <v>7216</v>
      </c>
      <c r="Q14" s="24">
        <v>7410</v>
      </c>
      <c r="R14" s="23">
        <v>8459</v>
      </c>
      <c r="S14" s="23">
        <v>8905</v>
      </c>
      <c r="T14" s="23">
        <v>10599</v>
      </c>
      <c r="U14" s="24">
        <v>16258</v>
      </c>
    </row>
    <row r="15" spans="1:21" ht="11.25">
      <c r="A15" s="2" t="s">
        <v>68</v>
      </c>
      <c r="B15" s="23">
        <v>6348</v>
      </c>
      <c r="C15" s="23">
        <v>6784</v>
      </c>
      <c r="D15" s="23">
        <v>8394</v>
      </c>
      <c r="E15" s="24">
        <v>7804</v>
      </c>
      <c r="F15" s="23">
        <v>7087</v>
      </c>
      <c r="G15" s="23">
        <v>7085</v>
      </c>
      <c r="H15" s="23">
        <v>6705</v>
      </c>
      <c r="I15" s="24">
        <v>6168</v>
      </c>
      <c r="J15" s="23">
        <v>7200</v>
      </c>
      <c r="K15" s="23">
        <v>5511</v>
      </c>
      <c r="L15" s="23">
        <v>5744</v>
      </c>
      <c r="M15" s="24">
        <v>5700</v>
      </c>
      <c r="N15" s="23">
        <v>5039</v>
      </c>
      <c r="O15" s="23">
        <v>5812</v>
      </c>
      <c r="P15" s="23">
        <v>5829</v>
      </c>
      <c r="Q15" s="24">
        <v>6029</v>
      </c>
      <c r="R15" s="23">
        <v>5208</v>
      </c>
      <c r="S15" s="23">
        <v>6303</v>
      </c>
      <c r="T15" s="23">
        <v>6787</v>
      </c>
      <c r="U15" s="24">
        <v>5140</v>
      </c>
    </row>
    <row r="16" spans="1:21" ht="11.25">
      <c r="A16" s="2" t="s">
        <v>69</v>
      </c>
      <c r="B16" s="23">
        <v>42969</v>
      </c>
      <c r="C16" s="23">
        <v>50657</v>
      </c>
      <c r="D16" s="23">
        <v>36883</v>
      </c>
      <c r="E16" s="24">
        <v>23993</v>
      </c>
      <c r="F16" s="23">
        <v>38265</v>
      </c>
      <c r="G16" s="23">
        <v>46213</v>
      </c>
      <c r="H16" s="23">
        <v>36156</v>
      </c>
      <c r="I16" s="24">
        <v>86535</v>
      </c>
      <c r="J16" s="23">
        <v>72543</v>
      </c>
      <c r="K16" s="23">
        <v>65233</v>
      </c>
      <c r="L16" s="23">
        <v>68885</v>
      </c>
      <c r="M16" s="24">
        <v>63470</v>
      </c>
      <c r="N16" s="23">
        <v>58101</v>
      </c>
      <c r="O16" s="23">
        <v>57941</v>
      </c>
      <c r="P16" s="23">
        <v>53189</v>
      </c>
      <c r="Q16" s="24">
        <v>55676</v>
      </c>
      <c r="R16" s="23">
        <v>30300</v>
      </c>
      <c r="S16" s="23">
        <v>124346</v>
      </c>
      <c r="T16" s="23">
        <v>38911</v>
      </c>
      <c r="U16" s="24">
        <v>29866</v>
      </c>
    </row>
    <row r="17" spans="1:21" ht="11.25">
      <c r="A17" s="2" t="s">
        <v>70</v>
      </c>
      <c r="B17" s="23">
        <v>24854</v>
      </c>
      <c r="C17" s="23">
        <v>30460</v>
      </c>
      <c r="D17" s="23">
        <v>45719</v>
      </c>
      <c r="E17" s="24">
        <v>49378</v>
      </c>
      <c r="F17" s="23">
        <v>30572</v>
      </c>
      <c r="G17" s="23">
        <v>21441</v>
      </c>
      <c r="H17" s="23">
        <v>22091</v>
      </c>
      <c r="I17" s="24">
        <v>14739</v>
      </c>
      <c r="J17" s="23">
        <v>27197</v>
      </c>
      <c r="K17" s="23">
        <v>22681</v>
      </c>
      <c r="L17" s="23">
        <v>150893</v>
      </c>
      <c r="M17" s="24">
        <v>8871</v>
      </c>
      <c r="N17" s="23">
        <v>22708</v>
      </c>
      <c r="O17" s="23">
        <v>19369</v>
      </c>
      <c r="P17" s="23">
        <v>53058</v>
      </c>
      <c r="Q17" s="24">
        <v>65992</v>
      </c>
      <c r="R17" s="23">
        <v>67840</v>
      </c>
      <c r="S17" s="23">
        <v>36782</v>
      </c>
      <c r="T17" s="23">
        <v>27375</v>
      </c>
      <c r="U17" s="24">
        <v>9265</v>
      </c>
    </row>
    <row r="18" spans="1:21" ht="11.25">
      <c r="A18" s="2" t="s">
        <v>71</v>
      </c>
      <c r="B18" s="23">
        <v>-12600</v>
      </c>
      <c r="C18" s="23">
        <v>-11400</v>
      </c>
      <c r="D18" s="23">
        <v>-13300</v>
      </c>
      <c r="E18" s="24">
        <v>-12700</v>
      </c>
      <c r="F18" s="23">
        <v>-13000</v>
      </c>
      <c r="G18" s="23">
        <v>-11300</v>
      </c>
      <c r="H18" s="23">
        <v>-13300</v>
      </c>
      <c r="I18" s="24">
        <v>-12500</v>
      </c>
      <c r="J18" s="23">
        <v>-17500</v>
      </c>
      <c r="K18" s="23">
        <v>-15100</v>
      </c>
      <c r="L18" s="23">
        <v>-18500</v>
      </c>
      <c r="M18" s="24">
        <v>-19900</v>
      </c>
      <c r="N18" s="23">
        <v>-14900</v>
      </c>
      <c r="O18" s="23">
        <v>-15200</v>
      </c>
      <c r="P18" s="23">
        <v>-19300</v>
      </c>
      <c r="Q18" s="24">
        <v>-18600</v>
      </c>
      <c r="R18" s="23">
        <v>-15100</v>
      </c>
      <c r="S18" s="23">
        <v>-15500</v>
      </c>
      <c r="T18" s="23">
        <v>-21500</v>
      </c>
      <c r="U18" s="24">
        <v>-23900</v>
      </c>
    </row>
    <row r="19" spans="1:21" ht="11.25">
      <c r="A19" s="2" t="s">
        <v>72</v>
      </c>
      <c r="B19" s="23">
        <v>2608394</v>
      </c>
      <c r="C19" s="23">
        <v>2744945</v>
      </c>
      <c r="D19" s="23">
        <v>2737790</v>
      </c>
      <c r="E19" s="24">
        <v>2351621</v>
      </c>
      <c r="F19" s="23">
        <v>2815905</v>
      </c>
      <c r="G19" s="23">
        <v>2139457</v>
      </c>
      <c r="H19" s="23">
        <v>2546063</v>
      </c>
      <c r="I19" s="24">
        <v>1905538</v>
      </c>
      <c r="J19" s="23">
        <v>1657448</v>
      </c>
      <c r="K19" s="23">
        <v>1690532</v>
      </c>
      <c r="L19" s="23">
        <v>1624915</v>
      </c>
      <c r="M19" s="24">
        <v>1653928</v>
      </c>
      <c r="N19" s="23">
        <v>1499311</v>
      </c>
      <c r="O19" s="23">
        <v>1572563</v>
      </c>
      <c r="P19" s="23">
        <v>1937235</v>
      </c>
      <c r="Q19" s="24">
        <v>1887633</v>
      </c>
      <c r="R19" s="23">
        <v>1823771</v>
      </c>
      <c r="S19" s="23">
        <v>1717115</v>
      </c>
      <c r="T19" s="23">
        <v>2019365</v>
      </c>
      <c r="U19" s="24">
        <v>1941264</v>
      </c>
    </row>
    <row r="20" spans="1:21" ht="11.25">
      <c r="A20" s="3" t="s">
        <v>74</v>
      </c>
      <c r="B20" s="23">
        <v>2668619</v>
      </c>
      <c r="C20" s="23">
        <v>2447485</v>
      </c>
      <c r="D20" s="23">
        <v>2620744</v>
      </c>
      <c r="E20" s="24">
        <v>2160409</v>
      </c>
      <c r="F20" s="23">
        <v>2076504</v>
      </c>
      <c r="G20" s="23">
        <v>1950338</v>
      </c>
      <c r="H20" s="23">
        <v>2074552</v>
      </c>
      <c r="I20" s="24">
        <v>1895719</v>
      </c>
      <c r="J20" s="23">
        <v>1847665</v>
      </c>
      <c r="K20" s="23">
        <v>1864723</v>
      </c>
      <c r="L20" s="23">
        <v>1967965</v>
      </c>
      <c r="M20" s="24">
        <v>2047336</v>
      </c>
      <c r="N20" s="23">
        <v>2104459</v>
      </c>
      <c r="O20" s="23">
        <v>2262386</v>
      </c>
      <c r="P20" s="23">
        <v>2447632</v>
      </c>
      <c r="Q20" s="24">
        <v>2585765</v>
      </c>
      <c r="R20" s="23"/>
      <c r="S20" s="23"/>
      <c r="T20" s="23"/>
      <c r="U20" s="24">
        <v>2759615</v>
      </c>
    </row>
    <row r="21" spans="1:21" ht="11.25">
      <c r="A21" s="3" t="s">
        <v>75</v>
      </c>
      <c r="B21" s="23">
        <v>1315134</v>
      </c>
      <c r="C21" s="23">
        <v>1247755</v>
      </c>
      <c r="D21" s="23">
        <v>1259144</v>
      </c>
      <c r="E21" s="24">
        <v>1120684</v>
      </c>
      <c r="F21" s="23">
        <v>969846</v>
      </c>
      <c r="G21" s="23">
        <v>901129</v>
      </c>
      <c r="H21" s="23">
        <v>841257</v>
      </c>
      <c r="I21" s="24">
        <v>13557</v>
      </c>
      <c r="J21" s="23"/>
      <c r="K21" s="23"/>
      <c r="L21" s="23"/>
      <c r="M21" s="24">
        <v>8766</v>
      </c>
      <c r="N21" s="23"/>
      <c r="O21" s="23"/>
      <c r="P21" s="23"/>
      <c r="Q21" s="24">
        <v>9473</v>
      </c>
      <c r="R21" s="23"/>
      <c r="S21" s="23"/>
      <c r="T21" s="23"/>
      <c r="U21" s="24">
        <v>7247</v>
      </c>
    </row>
    <row r="22" spans="1:21" ht="11.25">
      <c r="A22" s="3" t="s">
        <v>76</v>
      </c>
      <c r="B22" s="23">
        <v>120616</v>
      </c>
      <c r="C22" s="23">
        <v>94139</v>
      </c>
      <c r="D22" s="23">
        <v>99785</v>
      </c>
      <c r="E22" s="24">
        <v>103446</v>
      </c>
      <c r="F22" s="23">
        <v>101216</v>
      </c>
      <c r="G22" s="23">
        <v>97005</v>
      </c>
      <c r="H22" s="23">
        <v>102650</v>
      </c>
      <c r="I22" s="24"/>
      <c r="J22" s="23"/>
      <c r="K22" s="23">
        <v>636055</v>
      </c>
      <c r="L22" s="23">
        <v>560927</v>
      </c>
      <c r="M22" s="24"/>
      <c r="N22" s="23"/>
      <c r="O22" s="23">
        <v>459922</v>
      </c>
      <c r="P22" s="23">
        <v>492187</v>
      </c>
      <c r="Q22" s="24"/>
      <c r="R22" s="23"/>
      <c r="S22" s="23"/>
      <c r="T22" s="23"/>
      <c r="U22" s="24"/>
    </row>
    <row r="23" spans="1:21" ht="11.25">
      <c r="A23" s="3" t="s">
        <v>73</v>
      </c>
      <c r="B23" s="23">
        <v>4104370</v>
      </c>
      <c r="C23" s="23">
        <v>3789380</v>
      </c>
      <c r="D23" s="23">
        <v>3979674</v>
      </c>
      <c r="E23" s="24">
        <v>3384540</v>
      </c>
      <c r="F23" s="23">
        <v>3147567</v>
      </c>
      <c r="G23" s="23">
        <v>2948473</v>
      </c>
      <c r="H23" s="23">
        <v>3018460</v>
      </c>
      <c r="I23" s="24">
        <v>2639699</v>
      </c>
      <c r="J23" s="23">
        <v>2628649</v>
      </c>
      <c r="K23" s="23">
        <v>2500778</v>
      </c>
      <c r="L23" s="23">
        <v>2528892</v>
      </c>
      <c r="M23" s="24">
        <v>2575613</v>
      </c>
      <c r="N23" s="23">
        <v>2548784</v>
      </c>
      <c r="O23" s="23">
        <v>2722309</v>
      </c>
      <c r="P23" s="23">
        <v>2939819</v>
      </c>
      <c r="Q23" s="24">
        <v>3034905</v>
      </c>
      <c r="R23" s="23"/>
      <c r="S23" s="23"/>
      <c r="T23" s="23"/>
      <c r="U23" s="24">
        <v>3013179</v>
      </c>
    </row>
    <row r="24" spans="1:21" ht="11.25">
      <c r="A24" s="3" t="s">
        <v>78</v>
      </c>
      <c r="B24" s="23">
        <v>421035</v>
      </c>
      <c r="C24" s="23">
        <v>410050</v>
      </c>
      <c r="D24" s="23">
        <v>388737</v>
      </c>
      <c r="E24" s="24">
        <v>377826</v>
      </c>
      <c r="F24" s="23">
        <v>377801</v>
      </c>
      <c r="G24" s="23">
        <v>377195</v>
      </c>
      <c r="H24" s="23">
        <v>384462</v>
      </c>
      <c r="I24" s="24">
        <v>389475</v>
      </c>
      <c r="J24" s="23">
        <v>398614</v>
      </c>
      <c r="K24" s="23">
        <v>398625</v>
      </c>
      <c r="L24" s="23">
        <v>400626</v>
      </c>
      <c r="M24" s="24">
        <v>403334</v>
      </c>
      <c r="N24" s="23">
        <v>415167</v>
      </c>
      <c r="O24" s="23">
        <v>324818</v>
      </c>
      <c r="P24" s="23">
        <v>329492</v>
      </c>
      <c r="Q24" s="24">
        <v>409233</v>
      </c>
      <c r="R24" s="23">
        <v>456763</v>
      </c>
      <c r="S24" s="23">
        <v>426837</v>
      </c>
      <c r="T24" s="23">
        <v>435529</v>
      </c>
      <c r="U24" s="24">
        <v>444365</v>
      </c>
    </row>
    <row r="25" spans="1:21" ht="11.25">
      <c r="A25" s="3" t="s">
        <v>79</v>
      </c>
      <c r="B25" s="23">
        <v>1704049</v>
      </c>
      <c r="C25" s="23">
        <v>1704049</v>
      </c>
      <c r="D25" s="23">
        <v>1711241</v>
      </c>
      <c r="E25" s="24">
        <v>1711241</v>
      </c>
      <c r="F25" s="23">
        <v>1716458</v>
      </c>
      <c r="G25" s="23">
        <v>1716458</v>
      </c>
      <c r="H25" s="23">
        <v>1716458</v>
      </c>
      <c r="I25" s="24">
        <v>1716458</v>
      </c>
      <c r="J25" s="23">
        <v>1724967</v>
      </c>
      <c r="K25" s="23">
        <v>1724967</v>
      </c>
      <c r="L25" s="23">
        <v>1724967</v>
      </c>
      <c r="M25" s="24">
        <v>1724967</v>
      </c>
      <c r="N25" s="23">
        <v>1724967</v>
      </c>
      <c r="O25" s="23">
        <v>1724967</v>
      </c>
      <c r="P25" s="23">
        <v>1733086</v>
      </c>
      <c r="Q25" s="24">
        <v>1733086</v>
      </c>
      <c r="R25" s="23">
        <v>1733086</v>
      </c>
      <c r="S25" s="23">
        <v>1733086</v>
      </c>
      <c r="T25" s="23">
        <v>1733086</v>
      </c>
      <c r="U25" s="24">
        <v>1733086</v>
      </c>
    </row>
    <row r="26" spans="1:21" ht="11.25">
      <c r="A26" s="3" t="s">
        <v>80</v>
      </c>
      <c r="B26" s="23">
        <v>201183</v>
      </c>
      <c r="C26" s="23">
        <v>189558</v>
      </c>
      <c r="D26" s="23">
        <v>124662</v>
      </c>
      <c r="E26" s="24">
        <v>114665</v>
      </c>
      <c r="F26" s="23">
        <v>106543</v>
      </c>
      <c r="G26" s="23">
        <v>104726</v>
      </c>
      <c r="H26" s="23">
        <v>112702</v>
      </c>
      <c r="I26" s="24"/>
      <c r="J26" s="23"/>
      <c r="K26" s="23">
        <v>104442</v>
      </c>
      <c r="L26" s="23">
        <v>105527</v>
      </c>
      <c r="M26" s="24"/>
      <c r="N26" s="23"/>
      <c r="O26" s="23">
        <v>207815</v>
      </c>
      <c r="P26" s="23">
        <v>197216</v>
      </c>
      <c r="Q26" s="24"/>
      <c r="R26" s="23"/>
      <c r="S26" s="23"/>
      <c r="T26" s="23"/>
      <c r="U26" s="24"/>
    </row>
    <row r="27" spans="1:21" ht="11.25">
      <c r="A27" s="3" t="s">
        <v>77</v>
      </c>
      <c r="B27" s="23">
        <v>2326267</v>
      </c>
      <c r="C27" s="23">
        <v>2303657</v>
      </c>
      <c r="D27" s="23">
        <v>2224641</v>
      </c>
      <c r="E27" s="24">
        <v>2203732</v>
      </c>
      <c r="F27" s="23">
        <v>2200803</v>
      </c>
      <c r="G27" s="23">
        <v>2198380</v>
      </c>
      <c r="H27" s="23">
        <v>2213623</v>
      </c>
      <c r="I27" s="24">
        <v>2209993</v>
      </c>
      <c r="J27" s="23"/>
      <c r="K27" s="23">
        <v>2228035</v>
      </c>
      <c r="L27" s="23">
        <v>2231120</v>
      </c>
      <c r="M27" s="24">
        <v>2234499</v>
      </c>
      <c r="N27" s="23"/>
      <c r="O27" s="23">
        <v>2257601</v>
      </c>
      <c r="P27" s="23">
        <v>2259795</v>
      </c>
      <c r="Q27" s="24">
        <v>2281626</v>
      </c>
      <c r="R27" s="23"/>
      <c r="S27" s="23"/>
      <c r="T27" s="23"/>
      <c r="U27" s="24">
        <v>2352395</v>
      </c>
    </row>
    <row r="28" spans="1:21" ht="11.25">
      <c r="A28" s="4" t="s">
        <v>81</v>
      </c>
      <c r="B28" s="23">
        <v>6430638</v>
      </c>
      <c r="C28" s="23">
        <v>6093038</v>
      </c>
      <c r="D28" s="23">
        <v>6204315</v>
      </c>
      <c r="E28" s="24">
        <v>5588273</v>
      </c>
      <c r="F28" s="23">
        <v>5348370</v>
      </c>
      <c r="G28" s="23">
        <v>5146854</v>
      </c>
      <c r="H28" s="23">
        <v>5232083</v>
      </c>
      <c r="I28" s="24">
        <v>4849692</v>
      </c>
      <c r="J28" s="23">
        <v>4853570</v>
      </c>
      <c r="K28" s="23">
        <v>4728814</v>
      </c>
      <c r="L28" s="23">
        <v>4760013</v>
      </c>
      <c r="M28" s="24">
        <v>4810113</v>
      </c>
      <c r="N28" s="23">
        <v>4812815</v>
      </c>
      <c r="O28" s="23">
        <v>4979911</v>
      </c>
      <c r="P28" s="23">
        <v>5199615</v>
      </c>
      <c r="Q28" s="24">
        <v>5316532</v>
      </c>
      <c r="R28" s="23">
        <v>5172730</v>
      </c>
      <c r="S28" s="23">
        <v>5347562</v>
      </c>
      <c r="T28" s="23">
        <v>5550380</v>
      </c>
      <c r="U28" s="24">
        <v>5365574</v>
      </c>
    </row>
    <row r="29" spans="1:21" ht="11.25">
      <c r="A29" s="2" t="s">
        <v>82</v>
      </c>
      <c r="B29" s="23">
        <v>45961</v>
      </c>
      <c r="C29" s="23">
        <v>46987</v>
      </c>
      <c r="D29" s="23">
        <v>43026</v>
      </c>
      <c r="E29" s="24">
        <v>42464</v>
      </c>
      <c r="F29" s="23">
        <v>42152</v>
      </c>
      <c r="G29" s="23">
        <v>30291</v>
      </c>
      <c r="H29" s="23">
        <v>30291</v>
      </c>
      <c r="I29" s="24">
        <v>30291</v>
      </c>
      <c r="J29" s="23">
        <v>30431</v>
      </c>
      <c r="K29" s="23">
        <v>30431</v>
      </c>
      <c r="L29" s="23">
        <v>30431</v>
      </c>
      <c r="M29" s="24">
        <v>30431</v>
      </c>
      <c r="N29" s="23">
        <v>31892</v>
      </c>
      <c r="O29" s="23">
        <v>31892</v>
      </c>
      <c r="P29" s="23">
        <v>31892</v>
      </c>
      <c r="Q29" s="24">
        <v>31892</v>
      </c>
      <c r="R29" s="23">
        <v>32264</v>
      </c>
      <c r="S29" s="23">
        <v>33287</v>
      </c>
      <c r="T29" s="23">
        <v>34866</v>
      </c>
      <c r="U29" s="24">
        <v>34866</v>
      </c>
    </row>
    <row r="30" spans="1:21" ht="11.25">
      <c r="A30" s="4" t="s">
        <v>69</v>
      </c>
      <c r="B30" s="23">
        <v>18284</v>
      </c>
      <c r="C30" s="23">
        <v>19277</v>
      </c>
      <c r="D30" s="23">
        <v>24192</v>
      </c>
      <c r="E30" s="24">
        <v>25161</v>
      </c>
      <c r="F30" s="23"/>
      <c r="G30" s="23"/>
      <c r="H30" s="23"/>
      <c r="I30" s="24"/>
      <c r="J30" s="23"/>
      <c r="K30" s="23"/>
      <c r="L30" s="23"/>
      <c r="M30" s="24"/>
      <c r="N30" s="23"/>
      <c r="O30" s="23"/>
      <c r="P30" s="23"/>
      <c r="Q30" s="24"/>
      <c r="R30" s="23"/>
      <c r="S30" s="23">
        <v>32390</v>
      </c>
      <c r="T30" s="23">
        <v>35288</v>
      </c>
      <c r="U30" s="24">
        <v>35498</v>
      </c>
    </row>
    <row r="31" spans="1:21" ht="11.25">
      <c r="A31" s="4" t="s">
        <v>70</v>
      </c>
      <c r="B31" s="23">
        <v>184060</v>
      </c>
      <c r="C31" s="23">
        <v>170719</v>
      </c>
      <c r="D31" s="23">
        <v>242410</v>
      </c>
      <c r="E31" s="24">
        <v>225496</v>
      </c>
      <c r="F31" s="23">
        <v>210291</v>
      </c>
      <c r="G31" s="23">
        <v>204757</v>
      </c>
      <c r="H31" s="23">
        <v>200761</v>
      </c>
      <c r="I31" s="24">
        <v>48000</v>
      </c>
      <c r="J31" s="23">
        <v>181758</v>
      </c>
      <c r="K31" s="23">
        <v>177419</v>
      </c>
      <c r="L31" s="23">
        <v>170854</v>
      </c>
      <c r="M31" s="24">
        <v>69000</v>
      </c>
      <c r="N31" s="23">
        <v>285754</v>
      </c>
      <c r="O31" s="23">
        <v>310630</v>
      </c>
      <c r="P31" s="23">
        <v>267637</v>
      </c>
      <c r="Q31" s="24">
        <v>28787</v>
      </c>
      <c r="R31" s="23">
        <v>300097</v>
      </c>
      <c r="S31" s="23">
        <v>300331</v>
      </c>
      <c r="T31" s="23">
        <v>293664</v>
      </c>
      <c r="U31" s="24">
        <v>3376</v>
      </c>
    </row>
    <row r="32" spans="1:21" ht="11.25">
      <c r="A32" s="4" t="s">
        <v>71</v>
      </c>
      <c r="B32" s="23">
        <v>-44492</v>
      </c>
      <c r="C32" s="23">
        <v>-42803</v>
      </c>
      <c r="D32" s="23">
        <v>-43883</v>
      </c>
      <c r="E32" s="24">
        <v>-46007</v>
      </c>
      <c r="F32" s="23">
        <v>-51776</v>
      </c>
      <c r="G32" s="23">
        <v>-52161</v>
      </c>
      <c r="H32" s="23">
        <v>-53787</v>
      </c>
      <c r="I32" s="24">
        <v>-51030</v>
      </c>
      <c r="J32" s="23">
        <v>-52485</v>
      </c>
      <c r="K32" s="23">
        <v>-51107</v>
      </c>
      <c r="L32" s="23">
        <v>-47979</v>
      </c>
      <c r="M32" s="24">
        <v>-53567</v>
      </c>
      <c r="N32" s="23">
        <v>-56827</v>
      </c>
      <c r="O32" s="23">
        <v>-57469</v>
      </c>
      <c r="P32" s="23">
        <v>-53373</v>
      </c>
      <c r="Q32" s="24">
        <v>-53767</v>
      </c>
      <c r="R32" s="23">
        <v>-67847</v>
      </c>
      <c r="S32" s="23">
        <v>-68881</v>
      </c>
      <c r="T32" s="23">
        <v>-69411</v>
      </c>
      <c r="U32" s="24">
        <v>-60857</v>
      </c>
    </row>
    <row r="33" spans="1:21" ht="11.25">
      <c r="A33" s="4" t="s">
        <v>83</v>
      </c>
      <c r="B33" s="23">
        <v>157852</v>
      </c>
      <c r="C33" s="23">
        <v>147194</v>
      </c>
      <c r="D33" s="23">
        <v>222718</v>
      </c>
      <c r="E33" s="24">
        <v>204649</v>
      </c>
      <c r="F33" s="23">
        <v>158515</v>
      </c>
      <c r="G33" s="23">
        <v>152595</v>
      </c>
      <c r="H33" s="23">
        <v>146974</v>
      </c>
      <c r="I33" s="24">
        <v>131974</v>
      </c>
      <c r="J33" s="23">
        <v>129273</v>
      </c>
      <c r="K33" s="23">
        <v>126311</v>
      </c>
      <c r="L33" s="23">
        <v>122874</v>
      </c>
      <c r="M33" s="24">
        <v>283831</v>
      </c>
      <c r="N33" s="23">
        <v>228927</v>
      </c>
      <c r="O33" s="23">
        <v>253161</v>
      </c>
      <c r="P33" s="23">
        <v>214264</v>
      </c>
      <c r="Q33" s="24">
        <v>241308</v>
      </c>
      <c r="R33" s="23">
        <v>232250</v>
      </c>
      <c r="S33" s="23">
        <v>263839</v>
      </c>
      <c r="T33" s="23">
        <v>259541</v>
      </c>
      <c r="U33" s="24">
        <v>258971</v>
      </c>
    </row>
    <row r="34" spans="1:21" ht="11.25">
      <c r="A34" s="2" t="s">
        <v>84</v>
      </c>
      <c r="B34" s="23">
        <v>6634452</v>
      </c>
      <c r="C34" s="23">
        <v>6287219</v>
      </c>
      <c r="D34" s="23">
        <v>6470060</v>
      </c>
      <c r="E34" s="24">
        <v>5835387</v>
      </c>
      <c r="F34" s="23">
        <v>5549039</v>
      </c>
      <c r="G34" s="23">
        <v>5329741</v>
      </c>
      <c r="H34" s="23">
        <v>5409349</v>
      </c>
      <c r="I34" s="24">
        <v>5011959</v>
      </c>
      <c r="J34" s="23">
        <v>5013275</v>
      </c>
      <c r="K34" s="23">
        <v>4885557</v>
      </c>
      <c r="L34" s="23">
        <v>4913320</v>
      </c>
      <c r="M34" s="24">
        <v>5124376</v>
      </c>
      <c r="N34" s="23">
        <v>5073635</v>
      </c>
      <c r="O34" s="23">
        <v>5264965</v>
      </c>
      <c r="P34" s="23">
        <v>5445772</v>
      </c>
      <c r="Q34" s="24">
        <v>5589734</v>
      </c>
      <c r="R34" s="23">
        <v>5437245</v>
      </c>
      <c r="S34" s="23">
        <v>5644690</v>
      </c>
      <c r="T34" s="23">
        <v>5844788</v>
      </c>
      <c r="U34" s="24">
        <v>5659412</v>
      </c>
    </row>
    <row r="35" spans="1:21" ht="12" thickBot="1">
      <c r="A35" s="5" t="s">
        <v>85</v>
      </c>
      <c r="B35" s="25">
        <v>9242847</v>
      </c>
      <c r="C35" s="25">
        <v>9032165</v>
      </c>
      <c r="D35" s="25">
        <v>9207851</v>
      </c>
      <c r="E35" s="26">
        <v>8187008</v>
      </c>
      <c r="F35" s="25">
        <v>8364944</v>
      </c>
      <c r="G35" s="25">
        <v>7469199</v>
      </c>
      <c r="H35" s="25">
        <v>7955413</v>
      </c>
      <c r="I35" s="26">
        <v>6917497</v>
      </c>
      <c r="J35" s="25">
        <v>6670723</v>
      </c>
      <c r="K35" s="25">
        <v>6576090</v>
      </c>
      <c r="L35" s="25">
        <v>6538235</v>
      </c>
      <c r="M35" s="26">
        <v>6778304</v>
      </c>
      <c r="N35" s="25">
        <v>6572947</v>
      </c>
      <c r="O35" s="25">
        <v>6837528</v>
      </c>
      <c r="P35" s="25">
        <v>7383008</v>
      </c>
      <c r="Q35" s="26">
        <v>7477368</v>
      </c>
      <c r="R35" s="25">
        <v>7261017</v>
      </c>
      <c r="S35" s="25">
        <v>7361806</v>
      </c>
      <c r="T35" s="25">
        <v>7864153</v>
      </c>
      <c r="U35" s="26">
        <v>7600676</v>
      </c>
    </row>
    <row r="36" spans="1:21" ht="12" thickTop="1">
      <c r="A36" s="2" t="s">
        <v>86</v>
      </c>
      <c r="B36" s="23">
        <v>446507</v>
      </c>
      <c r="C36" s="23">
        <v>450173</v>
      </c>
      <c r="D36" s="23">
        <v>507151</v>
      </c>
      <c r="E36" s="24">
        <v>482816</v>
      </c>
      <c r="F36" s="23">
        <v>388549</v>
      </c>
      <c r="G36" s="23">
        <v>373587</v>
      </c>
      <c r="H36" s="23">
        <v>389875</v>
      </c>
      <c r="I36" s="24">
        <v>373830</v>
      </c>
      <c r="J36" s="23">
        <v>308097</v>
      </c>
      <c r="K36" s="23">
        <v>300694</v>
      </c>
      <c r="L36" s="23">
        <v>287858</v>
      </c>
      <c r="M36" s="24">
        <v>298728</v>
      </c>
      <c r="N36" s="23">
        <v>254696</v>
      </c>
      <c r="O36" s="23">
        <v>280863</v>
      </c>
      <c r="P36" s="23">
        <v>311736</v>
      </c>
      <c r="Q36" s="24">
        <v>313301</v>
      </c>
      <c r="R36" s="23">
        <v>256656</v>
      </c>
      <c r="S36" s="23">
        <v>316740</v>
      </c>
      <c r="T36" s="23">
        <v>404826</v>
      </c>
      <c r="U36" s="24">
        <v>472829</v>
      </c>
    </row>
    <row r="37" spans="1:21" ht="11.25">
      <c r="A37" s="2" t="s">
        <v>87</v>
      </c>
      <c r="B37" s="23">
        <v>193512</v>
      </c>
      <c r="C37" s="23">
        <v>152954</v>
      </c>
      <c r="D37" s="23">
        <v>203230</v>
      </c>
      <c r="E37" s="24">
        <v>200108</v>
      </c>
      <c r="F37" s="23">
        <v>174770</v>
      </c>
      <c r="G37" s="23">
        <v>145706</v>
      </c>
      <c r="H37" s="23">
        <v>176387</v>
      </c>
      <c r="I37" s="24">
        <v>161078</v>
      </c>
      <c r="J37" s="23">
        <v>152377</v>
      </c>
      <c r="K37" s="23">
        <v>123368</v>
      </c>
      <c r="L37" s="23">
        <v>157992</v>
      </c>
      <c r="M37" s="24">
        <v>130515</v>
      </c>
      <c r="N37" s="23">
        <v>129558</v>
      </c>
      <c r="O37" s="23">
        <v>102777</v>
      </c>
      <c r="P37" s="23">
        <v>154290</v>
      </c>
      <c r="Q37" s="24">
        <v>158406</v>
      </c>
      <c r="R37" s="23">
        <v>149806</v>
      </c>
      <c r="S37" s="23">
        <v>114863</v>
      </c>
      <c r="T37" s="23">
        <v>157930</v>
      </c>
      <c r="U37" s="24">
        <v>177551</v>
      </c>
    </row>
    <row r="38" spans="1:21" ht="11.25">
      <c r="A38" s="2" t="s">
        <v>88</v>
      </c>
      <c r="B38" s="23">
        <v>1330313</v>
      </c>
      <c r="C38" s="23">
        <v>1118917</v>
      </c>
      <c r="D38" s="23">
        <v>1290409</v>
      </c>
      <c r="E38" s="24">
        <v>1087272</v>
      </c>
      <c r="F38" s="23">
        <v>1376222</v>
      </c>
      <c r="G38" s="23">
        <v>1190419</v>
      </c>
      <c r="H38" s="23">
        <v>1733966</v>
      </c>
      <c r="I38" s="24">
        <v>675001</v>
      </c>
      <c r="J38" s="23">
        <v>1667296</v>
      </c>
      <c r="K38" s="23">
        <v>1672227</v>
      </c>
      <c r="L38" s="23">
        <v>1656156</v>
      </c>
      <c r="M38" s="24">
        <v>750000</v>
      </c>
      <c r="N38" s="23">
        <v>1743100</v>
      </c>
      <c r="O38" s="23">
        <v>1692011</v>
      </c>
      <c r="P38" s="23">
        <v>1799889</v>
      </c>
      <c r="Q38" s="24">
        <v>690000</v>
      </c>
      <c r="R38" s="23">
        <v>2006063</v>
      </c>
      <c r="S38" s="23">
        <v>2123394</v>
      </c>
      <c r="T38" s="23">
        <v>1961605</v>
      </c>
      <c r="U38" s="24">
        <v>530000</v>
      </c>
    </row>
    <row r="39" spans="1:21" ht="11.25">
      <c r="A39" s="2" t="s">
        <v>89</v>
      </c>
      <c r="B39" s="23">
        <v>148000</v>
      </c>
      <c r="C39" s="23">
        <v>148000</v>
      </c>
      <c r="D39" s="23">
        <v>148000</v>
      </c>
      <c r="E39" s="24">
        <v>148000</v>
      </c>
      <c r="F39" s="23">
        <v>120000</v>
      </c>
      <c r="G39" s="23">
        <v>100000</v>
      </c>
      <c r="H39" s="23">
        <v>100000</v>
      </c>
      <c r="I39" s="24">
        <v>100000</v>
      </c>
      <c r="J39" s="23">
        <v>100000</v>
      </c>
      <c r="K39" s="23">
        <v>200000</v>
      </c>
      <c r="L39" s="23">
        <v>200000</v>
      </c>
      <c r="M39" s="24">
        <v>200000</v>
      </c>
      <c r="N39" s="23">
        <v>200000</v>
      </c>
      <c r="O39" s="23">
        <v>200000</v>
      </c>
      <c r="P39" s="23">
        <v>200000</v>
      </c>
      <c r="Q39" s="24">
        <v>200000</v>
      </c>
      <c r="R39" s="23">
        <v>200000</v>
      </c>
      <c r="S39" s="23">
        <v>100000</v>
      </c>
      <c r="T39" s="23">
        <v>100000</v>
      </c>
      <c r="U39" s="24"/>
    </row>
    <row r="40" spans="1:21" ht="11.25">
      <c r="A40" s="2" t="s">
        <v>90</v>
      </c>
      <c r="B40" s="23">
        <v>797967</v>
      </c>
      <c r="C40" s="23">
        <v>651366</v>
      </c>
      <c r="D40" s="23">
        <v>746357</v>
      </c>
      <c r="E40" s="24">
        <v>643258</v>
      </c>
      <c r="F40" s="23">
        <v>780107</v>
      </c>
      <c r="G40" s="23">
        <v>586328</v>
      </c>
      <c r="H40" s="23">
        <v>665289</v>
      </c>
      <c r="I40" s="24">
        <v>514173</v>
      </c>
      <c r="J40" s="23">
        <v>597323</v>
      </c>
      <c r="K40" s="23">
        <v>448972</v>
      </c>
      <c r="L40" s="23">
        <v>424681</v>
      </c>
      <c r="M40" s="24">
        <v>393934</v>
      </c>
      <c r="N40" s="23">
        <v>350532</v>
      </c>
      <c r="O40" s="23">
        <v>336659</v>
      </c>
      <c r="P40" s="23">
        <v>336019</v>
      </c>
      <c r="Q40" s="24">
        <v>416787</v>
      </c>
      <c r="R40" s="23">
        <v>263450</v>
      </c>
      <c r="S40" s="23">
        <v>244204</v>
      </c>
      <c r="T40" s="23">
        <v>265165</v>
      </c>
      <c r="U40" s="24">
        <v>244531</v>
      </c>
    </row>
    <row r="41" spans="1:21" ht="11.25">
      <c r="A41" s="2" t="s">
        <v>91</v>
      </c>
      <c r="B41" s="23">
        <v>48428</v>
      </c>
      <c r="C41" s="23">
        <v>59683</v>
      </c>
      <c r="D41" s="23">
        <v>59137</v>
      </c>
      <c r="E41" s="24">
        <v>62106</v>
      </c>
      <c r="F41" s="23">
        <v>40392</v>
      </c>
      <c r="G41" s="23">
        <v>20181</v>
      </c>
      <c r="H41" s="23">
        <v>3776</v>
      </c>
      <c r="I41" s="24">
        <v>9366</v>
      </c>
      <c r="J41" s="23">
        <v>5541</v>
      </c>
      <c r="K41" s="23">
        <v>5857</v>
      </c>
      <c r="L41" s="23">
        <v>3210</v>
      </c>
      <c r="M41" s="24">
        <v>10303</v>
      </c>
      <c r="N41" s="23">
        <v>7502</v>
      </c>
      <c r="O41" s="23">
        <v>6812</v>
      </c>
      <c r="P41" s="23">
        <v>3384</v>
      </c>
      <c r="Q41" s="24">
        <v>3227</v>
      </c>
      <c r="R41" s="23">
        <v>1675</v>
      </c>
      <c r="S41" s="23">
        <v>5904</v>
      </c>
      <c r="T41" s="23">
        <v>3409</v>
      </c>
      <c r="U41" s="24">
        <v>21283</v>
      </c>
    </row>
    <row r="42" spans="1:21" ht="11.25">
      <c r="A42" s="2" t="s">
        <v>92</v>
      </c>
      <c r="B42" s="23">
        <v>66990</v>
      </c>
      <c r="C42" s="23">
        <v>33311</v>
      </c>
      <c r="D42" s="23">
        <v>56438</v>
      </c>
      <c r="E42" s="24">
        <v>28528</v>
      </c>
      <c r="F42" s="23">
        <v>54232</v>
      </c>
      <c r="G42" s="23">
        <v>26966</v>
      </c>
      <c r="H42" s="23">
        <v>38920</v>
      </c>
      <c r="I42" s="24">
        <v>19565</v>
      </c>
      <c r="J42" s="23">
        <v>40513</v>
      </c>
      <c r="K42" s="23">
        <v>20144</v>
      </c>
      <c r="L42" s="23">
        <v>33016</v>
      </c>
      <c r="M42" s="24">
        <v>16689</v>
      </c>
      <c r="N42" s="23">
        <v>39049</v>
      </c>
      <c r="O42" s="23">
        <v>19416</v>
      </c>
      <c r="P42" s="23"/>
      <c r="Q42" s="24"/>
      <c r="R42" s="23">
        <v>23115</v>
      </c>
      <c r="S42" s="23">
        <v>8081</v>
      </c>
      <c r="T42" s="23">
        <v>26343</v>
      </c>
      <c r="U42" s="24">
        <v>8860</v>
      </c>
    </row>
    <row r="43" spans="1:21" ht="11.25">
      <c r="A43" s="2" t="s">
        <v>70</v>
      </c>
      <c r="B43" s="23">
        <v>78397</v>
      </c>
      <c r="C43" s="23">
        <v>161270</v>
      </c>
      <c r="D43" s="23">
        <v>99487</v>
      </c>
      <c r="E43" s="24">
        <v>122221</v>
      </c>
      <c r="F43" s="23">
        <v>87257</v>
      </c>
      <c r="G43" s="23">
        <v>142285</v>
      </c>
      <c r="H43" s="23">
        <v>102172</v>
      </c>
      <c r="I43" s="24">
        <v>6537</v>
      </c>
      <c r="J43" s="23">
        <v>73431</v>
      </c>
      <c r="K43" s="23">
        <v>116534</v>
      </c>
      <c r="L43" s="23">
        <v>104352</v>
      </c>
      <c r="M43" s="24">
        <v>11975</v>
      </c>
      <c r="N43" s="23">
        <v>115829</v>
      </c>
      <c r="O43" s="23">
        <v>111580</v>
      </c>
      <c r="P43" s="23">
        <v>106602</v>
      </c>
      <c r="Q43" s="24">
        <v>18095</v>
      </c>
      <c r="R43" s="23">
        <v>97025</v>
      </c>
      <c r="S43" s="23">
        <v>122708</v>
      </c>
      <c r="T43" s="23">
        <v>124916</v>
      </c>
      <c r="U43" s="24">
        <v>7723</v>
      </c>
    </row>
    <row r="44" spans="1:21" ht="11.25">
      <c r="A44" s="2" t="s">
        <v>93</v>
      </c>
      <c r="B44" s="23">
        <v>3110117</v>
      </c>
      <c r="C44" s="23">
        <v>2775677</v>
      </c>
      <c r="D44" s="23">
        <v>3110212</v>
      </c>
      <c r="E44" s="24">
        <v>2774312</v>
      </c>
      <c r="F44" s="23">
        <v>3021532</v>
      </c>
      <c r="G44" s="23">
        <v>2585475</v>
      </c>
      <c r="H44" s="23">
        <v>3210387</v>
      </c>
      <c r="I44" s="24">
        <v>2949778</v>
      </c>
      <c r="J44" s="23">
        <v>2944581</v>
      </c>
      <c r="K44" s="23">
        <v>2887799</v>
      </c>
      <c r="L44" s="23">
        <v>2867268</v>
      </c>
      <c r="M44" s="24">
        <v>2883142</v>
      </c>
      <c r="N44" s="23">
        <v>2840268</v>
      </c>
      <c r="O44" s="23">
        <v>2750121</v>
      </c>
      <c r="P44" s="23">
        <v>2911924</v>
      </c>
      <c r="Q44" s="24">
        <v>3052044</v>
      </c>
      <c r="R44" s="23">
        <v>2997793</v>
      </c>
      <c r="S44" s="23">
        <v>3035897</v>
      </c>
      <c r="T44" s="23">
        <v>3044195</v>
      </c>
      <c r="U44" s="24">
        <v>3029829</v>
      </c>
    </row>
    <row r="45" spans="1:21" ht="11.25">
      <c r="A45" s="2" t="s">
        <v>94</v>
      </c>
      <c r="B45" s="23">
        <v>668000</v>
      </c>
      <c r="C45" s="23">
        <v>728000</v>
      </c>
      <c r="D45" s="23">
        <v>742000</v>
      </c>
      <c r="E45" s="24">
        <v>802000</v>
      </c>
      <c r="F45" s="23">
        <v>630000</v>
      </c>
      <c r="G45" s="23">
        <v>600000</v>
      </c>
      <c r="H45" s="23">
        <v>600000</v>
      </c>
      <c r="I45" s="24">
        <v>200000</v>
      </c>
      <c r="J45" s="23">
        <v>200000</v>
      </c>
      <c r="K45" s="23">
        <v>200000</v>
      </c>
      <c r="L45" s="23">
        <v>200000</v>
      </c>
      <c r="M45" s="24">
        <v>300000</v>
      </c>
      <c r="N45" s="23">
        <v>300000</v>
      </c>
      <c r="O45" s="23">
        <v>400000</v>
      </c>
      <c r="P45" s="23">
        <v>400000</v>
      </c>
      <c r="Q45" s="24">
        <v>500000</v>
      </c>
      <c r="R45" s="23">
        <v>500000</v>
      </c>
      <c r="S45" s="23">
        <v>400000</v>
      </c>
      <c r="T45" s="23">
        <v>400000</v>
      </c>
      <c r="U45" s="24">
        <v>500000</v>
      </c>
    </row>
    <row r="46" spans="1:21" ht="11.25">
      <c r="A46" s="2" t="s">
        <v>95</v>
      </c>
      <c r="B46" s="23">
        <v>2649659</v>
      </c>
      <c r="C46" s="23">
        <v>2740909</v>
      </c>
      <c r="D46" s="23">
        <v>2453545</v>
      </c>
      <c r="E46" s="24">
        <v>2062961</v>
      </c>
      <c r="F46" s="23">
        <v>2162534</v>
      </c>
      <c r="G46" s="23">
        <v>1738847</v>
      </c>
      <c r="H46" s="23">
        <v>1550024</v>
      </c>
      <c r="I46" s="24">
        <v>1446737</v>
      </c>
      <c r="J46" s="23">
        <v>1465737</v>
      </c>
      <c r="K46" s="23">
        <v>1486543</v>
      </c>
      <c r="L46" s="23">
        <v>1387329</v>
      </c>
      <c r="M46" s="24">
        <v>1518126</v>
      </c>
      <c r="N46" s="23">
        <v>1613064</v>
      </c>
      <c r="O46" s="23">
        <v>1751308</v>
      </c>
      <c r="P46" s="23">
        <v>1980170</v>
      </c>
      <c r="Q46" s="24">
        <v>2015887</v>
      </c>
      <c r="R46" s="23">
        <v>2026434</v>
      </c>
      <c r="S46" s="23">
        <v>1858339</v>
      </c>
      <c r="T46" s="23">
        <v>2230069</v>
      </c>
      <c r="U46" s="24">
        <v>2015845</v>
      </c>
    </row>
    <row r="47" spans="1:21" ht="11.25">
      <c r="A47" s="2" t="s">
        <v>96</v>
      </c>
      <c r="B47" s="23">
        <v>1272547</v>
      </c>
      <c r="C47" s="23">
        <v>1289573</v>
      </c>
      <c r="D47" s="23">
        <v>1360086</v>
      </c>
      <c r="E47" s="24">
        <v>1032305</v>
      </c>
      <c r="F47" s="23">
        <v>1093116</v>
      </c>
      <c r="G47" s="23">
        <v>1124469</v>
      </c>
      <c r="H47" s="23">
        <v>1168719</v>
      </c>
      <c r="I47" s="24">
        <v>947495</v>
      </c>
      <c r="J47" s="23">
        <v>876814</v>
      </c>
      <c r="K47" s="23">
        <v>824818</v>
      </c>
      <c r="L47" s="23">
        <v>834145</v>
      </c>
      <c r="M47" s="24">
        <v>863532</v>
      </c>
      <c r="N47" s="23">
        <v>741541</v>
      </c>
      <c r="O47" s="23">
        <v>815808</v>
      </c>
      <c r="P47" s="23">
        <v>898968</v>
      </c>
      <c r="Q47" s="24">
        <v>813748</v>
      </c>
      <c r="R47" s="23">
        <v>645371</v>
      </c>
      <c r="S47" s="23">
        <v>655811</v>
      </c>
      <c r="T47" s="23">
        <v>641261</v>
      </c>
      <c r="U47" s="24">
        <v>470776</v>
      </c>
    </row>
    <row r="48" spans="1:21" ht="11.25">
      <c r="A48" s="2" t="s">
        <v>97</v>
      </c>
      <c r="B48" s="23">
        <v>37414</v>
      </c>
      <c r="C48" s="23">
        <v>37342</v>
      </c>
      <c r="D48" s="23">
        <v>38352</v>
      </c>
      <c r="E48" s="24">
        <v>39356</v>
      </c>
      <c r="F48" s="23">
        <v>39977</v>
      </c>
      <c r="G48" s="23">
        <v>39760</v>
      </c>
      <c r="H48" s="23">
        <v>39664</v>
      </c>
      <c r="I48" s="24">
        <v>39609</v>
      </c>
      <c r="J48" s="23">
        <v>39554</v>
      </c>
      <c r="K48" s="23">
        <v>39453</v>
      </c>
      <c r="L48" s="23">
        <v>39346</v>
      </c>
      <c r="M48" s="24"/>
      <c r="N48" s="23"/>
      <c r="O48" s="23"/>
      <c r="P48" s="23"/>
      <c r="Q48" s="24"/>
      <c r="R48" s="23"/>
      <c r="S48" s="23"/>
      <c r="T48" s="23"/>
      <c r="U48" s="24"/>
    </row>
    <row r="49" spans="1:21" ht="11.25">
      <c r="A49" s="2" t="s">
        <v>70</v>
      </c>
      <c r="B49" s="23">
        <v>399</v>
      </c>
      <c r="C49" s="23">
        <v>617</v>
      </c>
      <c r="D49" s="23">
        <v>835</v>
      </c>
      <c r="E49" s="24">
        <v>1054</v>
      </c>
      <c r="F49" s="23">
        <v>1845</v>
      </c>
      <c r="G49" s="23">
        <v>2636</v>
      </c>
      <c r="H49" s="23">
        <v>3428</v>
      </c>
      <c r="I49" s="24">
        <v>4219</v>
      </c>
      <c r="J49" s="23">
        <v>5329</v>
      </c>
      <c r="K49" s="23">
        <v>5689</v>
      </c>
      <c r="L49" s="23">
        <v>7173</v>
      </c>
      <c r="M49" s="24">
        <v>8658</v>
      </c>
      <c r="N49" s="23">
        <v>10142</v>
      </c>
      <c r="O49" s="23">
        <v>11626</v>
      </c>
      <c r="P49" s="23">
        <v>13110</v>
      </c>
      <c r="Q49" s="24">
        <v>14825</v>
      </c>
      <c r="R49" s="23">
        <v>16414</v>
      </c>
      <c r="S49" s="23">
        <v>17989</v>
      </c>
      <c r="T49" s="23">
        <v>19747</v>
      </c>
      <c r="U49" s="24">
        <v>21125</v>
      </c>
    </row>
    <row r="50" spans="1:21" ht="11.25">
      <c r="A50" s="2" t="s">
        <v>98</v>
      </c>
      <c r="B50" s="23">
        <v>4628021</v>
      </c>
      <c r="C50" s="23">
        <v>4796443</v>
      </c>
      <c r="D50" s="23">
        <v>4594820</v>
      </c>
      <c r="E50" s="24">
        <v>3937677</v>
      </c>
      <c r="F50" s="23">
        <v>3929373</v>
      </c>
      <c r="G50" s="23">
        <v>3507714</v>
      </c>
      <c r="H50" s="23">
        <v>3364221</v>
      </c>
      <c r="I50" s="24">
        <v>2640462</v>
      </c>
      <c r="J50" s="23">
        <v>2590035</v>
      </c>
      <c r="K50" s="23">
        <v>2559004</v>
      </c>
      <c r="L50" s="23">
        <v>2471090</v>
      </c>
      <c r="M50" s="24">
        <v>2690316</v>
      </c>
      <c r="N50" s="23">
        <v>2664748</v>
      </c>
      <c r="O50" s="23">
        <v>2978743</v>
      </c>
      <c r="P50" s="23">
        <v>3292249</v>
      </c>
      <c r="Q50" s="24">
        <v>3344460</v>
      </c>
      <c r="R50" s="23">
        <v>3315669</v>
      </c>
      <c r="S50" s="23">
        <v>3059000</v>
      </c>
      <c r="T50" s="23">
        <v>3417939</v>
      </c>
      <c r="U50" s="24">
        <v>3134607</v>
      </c>
    </row>
    <row r="51" spans="1:21" ht="12" thickBot="1">
      <c r="A51" s="5" t="s">
        <v>99</v>
      </c>
      <c r="B51" s="25">
        <v>7738139</v>
      </c>
      <c r="C51" s="25">
        <v>7572121</v>
      </c>
      <c r="D51" s="25">
        <v>7705033</v>
      </c>
      <c r="E51" s="26">
        <v>6711989</v>
      </c>
      <c r="F51" s="25">
        <v>6950905</v>
      </c>
      <c r="G51" s="25">
        <v>6093189</v>
      </c>
      <c r="H51" s="25">
        <v>6574608</v>
      </c>
      <c r="I51" s="26">
        <v>5590240</v>
      </c>
      <c r="J51" s="25">
        <v>5534617</v>
      </c>
      <c r="K51" s="25">
        <v>5446803</v>
      </c>
      <c r="L51" s="25">
        <v>5338358</v>
      </c>
      <c r="M51" s="26">
        <v>5573459</v>
      </c>
      <c r="N51" s="25">
        <v>5505016</v>
      </c>
      <c r="O51" s="25">
        <v>5728864</v>
      </c>
      <c r="P51" s="25">
        <v>6204173</v>
      </c>
      <c r="Q51" s="26">
        <v>6396505</v>
      </c>
      <c r="R51" s="25">
        <v>6313462</v>
      </c>
      <c r="S51" s="25">
        <v>6094897</v>
      </c>
      <c r="T51" s="25">
        <v>6462134</v>
      </c>
      <c r="U51" s="26">
        <v>6164437</v>
      </c>
    </row>
    <row r="52" spans="1:21" ht="12" thickTop="1">
      <c r="A52" s="2" t="s">
        <v>100</v>
      </c>
      <c r="B52" s="23">
        <v>721419</v>
      </c>
      <c r="C52" s="23">
        <v>721419</v>
      </c>
      <c r="D52" s="23">
        <v>721419</v>
      </c>
      <c r="E52" s="24">
        <v>721419</v>
      </c>
      <c r="F52" s="23">
        <v>721419</v>
      </c>
      <c r="G52" s="23">
        <v>721419</v>
      </c>
      <c r="H52" s="23">
        <v>721419</v>
      </c>
      <c r="I52" s="24">
        <v>721419</v>
      </c>
      <c r="J52" s="23">
        <v>721419</v>
      </c>
      <c r="K52" s="23">
        <v>721419</v>
      </c>
      <c r="L52" s="23">
        <v>720929</v>
      </c>
      <c r="M52" s="24">
        <v>720929</v>
      </c>
      <c r="N52" s="23">
        <v>720929</v>
      </c>
      <c r="O52" s="23">
        <v>720929</v>
      </c>
      <c r="P52" s="23">
        <v>720929</v>
      </c>
      <c r="Q52" s="24">
        <v>720929</v>
      </c>
      <c r="R52" s="23">
        <v>720890</v>
      </c>
      <c r="S52" s="23">
        <v>720890</v>
      </c>
      <c r="T52" s="23">
        <v>720890</v>
      </c>
      <c r="U52" s="24">
        <v>720867</v>
      </c>
    </row>
    <row r="53" spans="1:21" ht="11.25">
      <c r="A53" s="2" t="s">
        <v>101</v>
      </c>
      <c r="B53" s="23">
        <v>193878</v>
      </c>
      <c r="C53" s="23">
        <v>193878</v>
      </c>
      <c r="D53" s="23">
        <v>193878</v>
      </c>
      <c r="E53" s="24">
        <v>193878</v>
      </c>
      <c r="F53" s="23">
        <v>193878</v>
      </c>
      <c r="G53" s="23">
        <v>193878</v>
      </c>
      <c r="H53" s="23">
        <v>193878</v>
      </c>
      <c r="I53" s="24">
        <v>193878</v>
      </c>
      <c r="J53" s="23">
        <v>193878</v>
      </c>
      <c r="K53" s="23">
        <v>193878</v>
      </c>
      <c r="L53" s="23">
        <v>193878</v>
      </c>
      <c r="M53" s="24">
        <v>193878</v>
      </c>
      <c r="N53" s="23">
        <v>193878</v>
      </c>
      <c r="O53" s="23">
        <v>193878</v>
      </c>
      <c r="P53" s="23">
        <v>193878</v>
      </c>
      <c r="Q53" s="24">
        <v>193878</v>
      </c>
      <c r="R53" s="23">
        <v>193878</v>
      </c>
      <c r="S53" s="23">
        <v>193878</v>
      </c>
      <c r="T53" s="23">
        <v>193878</v>
      </c>
      <c r="U53" s="24">
        <v>193878</v>
      </c>
    </row>
    <row r="54" spans="1:21" ht="11.25">
      <c r="A54" s="2" t="s">
        <v>102</v>
      </c>
      <c r="B54" s="23">
        <v>573752</v>
      </c>
      <c r="C54" s="23">
        <v>537541</v>
      </c>
      <c r="D54" s="23">
        <v>576460</v>
      </c>
      <c r="E54" s="24">
        <v>553219</v>
      </c>
      <c r="F54" s="23">
        <v>499563</v>
      </c>
      <c r="G54" s="23">
        <v>456516</v>
      </c>
      <c r="H54" s="23">
        <v>460721</v>
      </c>
      <c r="I54" s="24">
        <v>413023</v>
      </c>
      <c r="J54" s="23">
        <v>221670</v>
      </c>
      <c r="K54" s="23">
        <v>212752</v>
      </c>
      <c r="L54" s="23">
        <v>283026</v>
      </c>
      <c r="M54" s="24">
        <v>300432</v>
      </c>
      <c r="N54" s="23">
        <v>165869</v>
      </c>
      <c r="O54" s="23">
        <v>206603</v>
      </c>
      <c r="P54" s="23">
        <v>276318</v>
      </c>
      <c r="Q54" s="24">
        <v>181501</v>
      </c>
      <c r="R54" s="23">
        <v>46827</v>
      </c>
      <c r="S54" s="23">
        <v>359440</v>
      </c>
      <c r="T54" s="23">
        <v>497004</v>
      </c>
      <c r="U54" s="24">
        <v>525409</v>
      </c>
    </row>
    <row r="55" spans="1:21" ht="11.25">
      <c r="A55" s="2" t="s">
        <v>103</v>
      </c>
      <c r="B55" s="23">
        <v>-4229</v>
      </c>
      <c r="C55" s="23">
        <v>-4079</v>
      </c>
      <c r="D55" s="23">
        <v>-3957</v>
      </c>
      <c r="E55" s="24">
        <v>-3957</v>
      </c>
      <c r="F55" s="23">
        <v>-3930</v>
      </c>
      <c r="G55" s="23">
        <v>-3930</v>
      </c>
      <c r="H55" s="23">
        <v>-3673</v>
      </c>
      <c r="I55" s="24">
        <v>-3604</v>
      </c>
      <c r="J55" s="23">
        <v>-3482</v>
      </c>
      <c r="K55" s="23">
        <v>-3415</v>
      </c>
      <c r="L55" s="23">
        <v>-3327</v>
      </c>
      <c r="M55" s="24">
        <v>-3237</v>
      </c>
      <c r="N55" s="23">
        <v>-3145</v>
      </c>
      <c r="O55" s="23">
        <v>-3108</v>
      </c>
      <c r="P55" s="23">
        <v>-2975</v>
      </c>
      <c r="Q55" s="24">
        <v>-2926</v>
      </c>
      <c r="R55" s="23">
        <v>-2904</v>
      </c>
      <c r="S55" s="23">
        <v>-2855</v>
      </c>
      <c r="T55" s="23">
        <v>-2775</v>
      </c>
      <c r="U55" s="24">
        <v>-2715</v>
      </c>
    </row>
    <row r="56" spans="1:21" ht="11.25">
      <c r="A56" s="2" t="s">
        <v>104</v>
      </c>
      <c r="B56" s="23">
        <v>1484820</v>
      </c>
      <c r="C56" s="23">
        <v>1448760</v>
      </c>
      <c r="D56" s="23">
        <v>1487801</v>
      </c>
      <c r="E56" s="24">
        <v>1464560</v>
      </c>
      <c r="F56" s="23">
        <v>1410930</v>
      </c>
      <c r="G56" s="23">
        <v>1367884</v>
      </c>
      <c r="H56" s="23">
        <v>1372345</v>
      </c>
      <c r="I56" s="24">
        <v>1324717</v>
      </c>
      <c r="J56" s="23">
        <v>1133485</v>
      </c>
      <c r="K56" s="23">
        <v>1124635</v>
      </c>
      <c r="L56" s="23">
        <v>1194506</v>
      </c>
      <c r="M56" s="24">
        <v>1212002</v>
      </c>
      <c r="N56" s="23">
        <v>1077531</v>
      </c>
      <c r="O56" s="23">
        <v>1118303</v>
      </c>
      <c r="P56" s="23">
        <v>1188150</v>
      </c>
      <c r="Q56" s="24">
        <v>1093382</v>
      </c>
      <c r="R56" s="23">
        <v>958691</v>
      </c>
      <c r="S56" s="23">
        <v>1271353</v>
      </c>
      <c r="T56" s="23">
        <v>1408997</v>
      </c>
      <c r="U56" s="24">
        <v>1437439</v>
      </c>
    </row>
    <row r="57" spans="1:21" ht="11.25">
      <c r="A57" s="2" t="s">
        <v>105</v>
      </c>
      <c r="B57" s="23">
        <v>19887</v>
      </c>
      <c r="C57" s="23">
        <v>11284</v>
      </c>
      <c r="D57" s="23">
        <v>15016</v>
      </c>
      <c r="E57" s="24">
        <v>10604</v>
      </c>
      <c r="F57" s="23">
        <v>3538</v>
      </c>
      <c r="G57" s="23">
        <v>8978</v>
      </c>
      <c r="H57" s="23">
        <v>9876</v>
      </c>
      <c r="I57" s="24">
        <v>4639</v>
      </c>
      <c r="J57" s="23">
        <v>5536</v>
      </c>
      <c r="K57" s="23">
        <v>8377</v>
      </c>
      <c r="L57" s="23">
        <v>10053</v>
      </c>
      <c r="M57" s="24">
        <v>-1349</v>
      </c>
      <c r="N57" s="23">
        <v>-2178</v>
      </c>
      <c r="O57" s="23">
        <v>-1451</v>
      </c>
      <c r="P57" s="23">
        <v>-136</v>
      </c>
      <c r="Q57" s="24">
        <v>-1813</v>
      </c>
      <c r="R57" s="23">
        <v>-611</v>
      </c>
      <c r="S57" s="23">
        <v>2562</v>
      </c>
      <c r="T57" s="23">
        <v>-393</v>
      </c>
      <c r="U57" s="24">
        <v>-1200</v>
      </c>
    </row>
    <row r="58" spans="1:21" ht="11.25">
      <c r="A58" s="2" t="s">
        <v>106</v>
      </c>
      <c r="B58" s="23"/>
      <c r="C58" s="23"/>
      <c r="D58" s="23"/>
      <c r="E58" s="24">
        <v>-145</v>
      </c>
      <c r="F58" s="23">
        <v>-430</v>
      </c>
      <c r="G58" s="23">
        <v>-853</v>
      </c>
      <c r="H58" s="23">
        <v>-1418</v>
      </c>
      <c r="I58" s="24">
        <v>-2099</v>
      </c>
      <c r="J58" s="23">
        <v>-2916</v>
      </c>
      <c r="K58" s="23">
        <v>-3727</v>
      </c>
      <c r="L58" s="23">
        <v>-4683</v>
      </c>
      <c r="M58" s="24">
        <v>-5808</v>
      </c>
      <c r="N58" s="23">
        <v>-7421</v>
      </c>
      <c r="O58" s="23">
        <v>-8187</v>
      </c>
      <c r="P58" s="23">
        <v>-9178</v>
      </c>
      <c r="Q58" s="24">
        <v>-10706</v>
      </c>
      <c r="R58" s="23">
        <v>-10524</v>
      </c>
      <c r="S58" s="23">
        <v>-7007</v>
      </c>
      <c r="T58" s="23">
        <v>-6585</v>
      </c>
      <c r="U58" s="24"/>
    </row>
    <row r="59" spans="1:21" ht="11.25">
      <c r="A59" s="2" t="s">
        <v>107</v>
      </c>
      <c r="B59" s="23">
        <v>19887</v>
      </c>
      <c r="C59" s="23">
        <v>11284</v>
      </c>
      <c r="D59" s="23">
        <v>15016</v>
      </c>
      <c r="E59" s="24">
        <v>10459</v>
      </c>
      <c r="F59" s="23">
        <v>3107</v>
      </c>
      <c r="G59" s="23">
        <v>8125</v>
      </c>
      <c r="H59" s="23">
        <v>8458</v>
      </c>
      <c r="I59" s="24">
        <v>2539</v>
      </c>
      <c r="J59" s="23">
        <v>2620</v>
      </c>
      <c r="K59" s="23">
        <v>4650</v>
      </c>
      <c r="L59" s="23">
        <v>5370</v>
      </c>
      <c r="M59" s="24">
        <v>-7158</v>
      </c>
      <c r="N59" s="23">
        <v>-9600</v>
      </c>
      <c r="O59" s="23">
        <v>-9639</v>
      </c>
      <c r="P59" s="23">
        <v>-9314</v>
      </c>
      <c r="Q59" s="24">
        <v>-12519</v>
      </c>
      <c r="R59" s="23">
        <v>-11136</v>
      </c>
      <c r="S59" s="23">
        <v>-4444</v>
      </c>
      <c r="T59" s="23">
        <v>-6978</v>
      </c>
      <c r="U59" s="24">
        <v>-1200</v>
      </c>
    </row>
    <row r="60" spans="1:21" ht="11.25">
      <c r="A60" s="6" t="s">
        <v>108</v>
      </c>
      <c r="B60" s="23">
        <v>1504707</v>
      </c>
      <c r="C60" s="23">
        <v>1460044</v>
      </c>
      <c r="D60" s="23">
        <v>1502817</v>
      </c>
      <c r="E60" s="24">
        <v>1475019</v>
      </c>
      <c r="F60" s="23">
        <v>1414038</v>
      </c>
      <c r="G60" s="23">
        <v>1376009</v>
      </c>
      <c r="H60" s="23">
        <v>1380804</v>
      </c>
      <c r="I60" s="24">
        <v>1327256</v>
      </c>
      <c r="J60" s="23">
        <v>1136105</v>
      </c>
      <c r="K60" s="23">
        <v>1129286</v>
      </c>
      <c r="L60" s="23">
        <v>1199876</v>
      </c>
      <c r="M60" s="24">
        <v>1204844</v>
      </c>
      <c r="N60" s="23">
        <v>1067930</v>
      </c>
      <c r="O60" s="23">
        <v>1108663</v>
      </c>
      <c r="P60" s="23">
        <v>1178835</v>
      </c>
      <c r="Q60" s="24">
        <v>1080863</v>
      </c>
      <c r="R60" s="23">
        <v>947555</v>
      </c>
      <c r="S60" s="23">
        <v>1266909</v>
      </c>
      <c r="T60" s="23">
        <v>1402018</v>
      </c>
      <c r="U60" s="24">
        <v>1436239</v>
      </c>
    </row>
    <row r="61" spans="1:21" ht="12" thickBot="1">
      <c r="A61" s="7" t="s">
        <v>109</v>
      </c>
      <c r="B61" s="23">
        <v>9242847</v>
      </c>
      <c r="C61" s="23">
        <v>9032165</v>
      </c>
      <c r="D61" s="23">
        <v>9207851</v>
      </c>
      <c r="E61" s="24">
        <v>8187008</v>
      </c>
      <c r="F61" s="23">
        <v>8364944</v>
      </c>
      <c r="G61" s="23">
        <v>7469199</v>
      </c>
      <c r="H61" s="23">
        <v>7955413</v>
      </c>
      <c r="I61" s="24">
        <v>6917497</v>
      </c>
      <c r="J61" s="23">
        <v>6670723</v>
      </c>
      <c r="K61" s="23">
        <v>6576090</v>
      </c>
      <c r="L61" s="23">
        <v>6538235</v>
      </c>
      <c r="M61" s="24">
        <v>6778304</v>
      </c>
      <c r="N61" s="23">
        <v>6572947</v>
      </c>
      <c r="O61" s="23">
        <v>6837528</v>
      </c>
      <c r="P61" s="23">
        <v>7383008</v>
      </c>
      <c r="Q61" s="24">
        <v>7477368</v>
      </c>
      <c r="R61" s="23">
        <v>7261017</v>
      </c>
      <c r="S61" s="23">
        <v>7361806</v>
      </c>
      <c r="T61" s="23">
        <v>7864153</v>
      </c>
      <c r="U61" s="24">
        <v>7600676</v>
      </c>
    </row>
    <row r="62" spans="1:21" ht="12" thickTop="1">
      <c r="A62" s="8"/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</row>
    <row r="64" ht="11.25">
      <c r="A64" s="20" t="s">
        <v>114</v>
      </c>
    </row>
    <row r="65" ht="11.25">
      <c r="A65" s="20" t="s">
        <v>115</v>
      </c>
    </row>
  </sheetData>
  <mergeCells count="1">
    <mergeCell ref="B6:U6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udm</dc:creator>
  <cp:keywords/>
  <dc:description/>
  <cp:lastModifiedBy>udm</cp:lastModifiedBy>
  <dcterms:created xsi:type="dcterms:W3CDTF">2013-11-13T07:01:43Z</dcterms:created>
  <dcterms:modified xsi:type="dcterms:W3CDTF">2013-11-13T07:01:55Z</dcterms:modified>
  <cp:category/>
  <cp:version/>
  <cp:contentType/>
  <cp:contentStatus/>
</cp:coreProperties>
</file>