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<sst xmlns="http://schemas.openxmlformats.org/spreadsheetml/2006/main" count="623" uniqueCount="201">
  <si>
    <t>営業外収益</t>
  </si>
  <si>
    <t>不動産賃貸原価</t>
  </si>
  <si>
    <t>投資有価証券償還損</t>
  </si>
  <si>
    <t>営業外費用</t>
  </si>
  <si>
    <t>経常利益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</si>
  <si>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</si>
  <si>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</si>
  <si>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</si>
  <si>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</si>
  <si>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</si>
  <si>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</si>
  <si>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</si>
  <si>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</si>
  <si>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建物及び構築物（純額）</t>
  </si>
  <si>
    <t>のれん</t>
  </si>
  <si>
    <t>少数株主持分</t>
  </si>
  <si>
    <t>連結・貸借対照表</t>
  </si>
  <si>
    <t>貸倒引当金の増減額（△は減少）</t>
  </si>
  <si>
    <t>為替差損益（△は益）</t>
  </si>
  <si>
    <t>投資有価証券売却損益（△は益）</t>
  </si>
  <si>
    <t>投資事業組合運用損益（△は益）</t>
  </si>
  <si>
    <t>固定資産除却損</t>
  </si>
  <si>
    <t>校舎再編成損失</t>
  </si>
  <si>
    <t>有形固定資産売却損益（△は益）</t>
  </si>
  <si>
    <t>売上債権の増減額（△は増加）</t>
  </si>
  <si>
    <t>未払金の増減額（△は減少）</t>
  </si>
  <si>
    <t>未払消費税等の増減額（△は減少）</t>
  </si>
  <si>
    <t>法人税等の還付額</t>
  </si>
  <si>
    <t>法人税等の支払額</t>
  </si>
  <si>
    <t>有形固定資産の取得による支出</t>
  </si>
  <si>
    <t>投資有価証券の取得による支出</t>
  </si>
  <si>
    <t>投資有価証券の売却及び償還による収入</t>
  </si>
  <si>
    <t>差入敷金保証金の支払による支出</t>
  </si>
  <si>
    <t>貸付けによる支出</t>
  </si>
  <si>
    <t>破産更生債権等の回収による収入</t>
  </si>
  <si>
    <t>自己株式の取得による支出</t>
  </si>
  <si>
    <t>財務活動によるキャッシュ・フロー</t>
  </si>
  <si>
    <t>連結・キャッシュフロー計算書</t>
  </si>
  <si>
    <t>校舎再編成損失引当金繰入額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</si>
  <si>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</si>
  <si>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</si>
  <si>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</si>
  <si>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</si>
  <si>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</si>
  <si>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</si>
  <si>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</si>
  <si>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</si>
  <si>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</si>
  <si>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</si>
  <si>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</si>
  <si>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</si>
  <si>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</si>
  <si>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2013/08/14</t>
  </si>
  <si>
    <t>2013/06/30</t>
  </si>
  <si>
    <t>通期</t>
  </si>
  <si>
    <t>2013/03/31</t>
  </si>
  <si>
    <t>2013/02/14</t>
  </si>
  <si>
    <t>2012/12/31</t>
  </si>
  <si>
    <t>2012/11/14</t>
  </si>
  <si>
    <t>2012/09/30</t>
  </si>
  <si>
    <t>2012/08/14</t>
  </si>
  <si>
    <t>2012/06/30</t>
  </si>
  <si>
    <t>2013/06/27</t>
  </si>
  <si>
    <t>2012/03/31</t>
  </si>
  <si>
    <t>2012/02/14</t>
  </si>
  <si>
    <t>2011/12/31</t>
  </si>
  <si>
    <t>2011/11/14</t>
  </si>
  <si>
    <t>2011/09/30</t>
  </si>
  <si>
    <t>2011/08/12</t>
  </si>
  <si>
    <t>2011/06/30</t>
  </si>
  <si>
    <t>2012/06/28</t>
  </si>
  <si>
    <t>2011/03/31</t>
  </si>
  <si>
    <t>2011/02/14</t>
  </si>
  <si>
    <t>2010/12/31</t>
  </si>
  <si>
    <t>2010/11/12</t>
  </si>
  <si>
    <t>2010/09/30</t>
  </si>
  <si>
    <t>2010/08/13</t>
  </si>
  <si>
    <t>2010/06/30</t>
  </si>
  <si>
    <t>2011/06/29</t>
  </si>
  <si>
    <t>2010/03/31</t>
  </si>
  <si>
    <t>2010/02/12</t>
  </si>
  <si>
    <t>2009/12/31</t>
  </si>
  <si>
    <t>2009/11/13</t>
  </si>
  <si>
    <t>2009/09/30</t>
  </si>
  <si>
    <t>2009/08/14</t>
  </si>
  <si>
    <t>2009/06/30</t>
  </si>
  <si>
    <t>2009/03/31</t>
  </si>
  <si>
    <t>2009/02/13</t>
  </si>
  <si>
    <t>2008/12/31</t>
  </si>
  <si>
    <t>2008/11/13</t>
  </si>
  <si>
    <t>2008/09/30</t>
  </si>
  <si>
    <t>2008/08/14</t>
  </si>
  <si>
    <t>2008/06/30</t>
  </si>
  <si>
    <t>2009/06/26</t>
  </si>
  <si>
    <t>2008/03/31</t>
  </si>
  <si>
    <t>現金及び預金</t>
  </si>
  <si>
    <t>千円</t>
  </si>
  <si>
    <t>売掛金</t>
  </si>
  <si>
    <t>有価証券</t>
  </si>
  <si>
    <t>商品</t>
  </si>
  <si>
    <t>繰延税金資産</t>
  </si>
  <si>
    <t>その他</t>
  </si>
  <si>
    <t>貸倒引当金</t>
  </si>
  <si>
    <t>流動資産</t>
  </si>
  <si>
    <t>建物（純額）</t>
  </si>
  <si>
    <t>土地</t>
  </si>
  <si>
    <t>その他（純額）</t>
  </si>
  <si>
    <t>有形固定資産</t>
  </si>
  <si>
    <t>無形固定資産</t>
  </si>
  <si>
    <t>投資有価証券</t>
  </si>
  <si>
    <t>関係会社株式</t>
  </si>
  <si>
    <t>敷金及び保証金</t>
  </si>
  <si>
    <t>投資不動産（純額）</t>
  </si>
  <si>
    <t>投資その他の資産</t>
  </si>
  <si>
    <t>固定資産</t>
  </si>
  <si>
    <t>資産</t>
  </si>
  <si>
    <t>買掛金</t>
  </si>
  <si>
    <t>未払法人税等</t>
  </si>
  <si>
    <t>前受金</t>
  </si>
  <si>
    <t>賞与引当金</t>
  </si>
  <si>
    <t>校舎再編成損失引当金</t>
  </si>
  <si>
    <t>資産除去債務</t>
  </si>
  <si>
    <t>流動負債</t>
  </si>
  <si>
    <t>繰延税金負債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</si>
  <si>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</si>
  <si>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</si>
  <si>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</si>
  <si>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</si>
  <si>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</si>
  <si>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</si>
  <si>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</si>
  <si>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</si>
  <si>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</si>
  <si>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</si>
  <si>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</si>
  <si>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</si>
  <si>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</si>
  <si>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</si>
  <si>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</si>
  <si>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株式会社城南進学研究社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</si>
  <si>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</si>
  <si>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</si>
  <si>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</si>
  <si>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</si>
  <si>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</si>
  <si>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</si>
  <si>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</si>
  <si>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</si>
  <si>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</si>
  <si>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</si>
  <si>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税引前四半期純利益</t>
  </si>
  <si>
    <t>減価償却費</t>
  </si>
  <si>
    <t>減損損失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</si>
  <si>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</si>
  <si>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</si>
  <si>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</si>
  <si>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</si>
  <si>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支払利息</t>
  </si>
  <si>
    <t>為替差損益（△は益）</t>
  </si>
  <si>
    <t>投資有価証券償還損益（△は益）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</si>
  <si>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</si>
  <si>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</si>
  <si>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</si>
  <si>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</si>
  <si>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</si>
  <si>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</si>
  <si>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</si>
  <si>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</si>
  <si>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</si>
  <si>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</si>
  <si>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</si>
  <si>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有価証券の償還による収入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</si>
  <si>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</si>
  <si>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</si>
  <si>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</si>
  <si>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</si>
  <si>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</si>
  <si>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</si>
  <si>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投資有価証券の償還による収入</t>
  </si>
  <si>
    <t>貸付金の回収による収入</t>
  </si>
  <si>
    <t>差入敷金保証金の支払による支出</t>
  </si>
  <si>
    <t>差入敷金保証金の戻入による収入</t>
  </si>
  <si>
    <t>校舎再編成に伴う支出</t>
  </si>
  <si>
    <t>投資活動によるキャッシュ・フロー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</si>
  <si>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</si>
  <si>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</si>
  <si>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</si>
  <si>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</si>
  <si>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</si>
  <si>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</si>
  <si>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</si>
  <si>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</si>
  <si>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</si>
  <si>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</si>
  <si>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</si>
  <si>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</si>
  <si>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</si>
  <si>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</si>
  <si>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</si>
  <si>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</si>
  <si>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受取賃貸料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</si>
</sst>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C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9" t="s">
        <v>137</v>
      </c>
      <c r="B2" s="13">
        <v>4720</v>
      </c>
      <c r="C2" s="13"/>
    </row>
    <row r="3" spans="1:3" ht="14.25" thickBot="1">
      <c r="A3" s="10" t="s">
        <v>138</v>
      </c>
      <c r="B3" s="1" t="s">
        <v>139</v>
      </c>
      <c r="C3" s="1"/>
    </row>
    <row r="4" spans="1:3" ht="14.25" thickTop="1">
      <c r="A4" s="9" t="s">
        <v>42</v>
      </c>
      <c r="B4" s="14" t="str">
        <f>HYPERLINK("http://www.kabupro.jp/mark/20140214/S10017BL.htm","四半期報告書")</f>
        <v>四半期報告書</v>
      </c>
      <c r="C4" s="14" t="str">
        <f>HYPERLINK("http://www.kabupro.jp/mark/20090626/S0003FSR.htm","有価証券報告書")</f>
        <v>有価証券報告書</v>
      </c>
    </row>
    <row r="5" spans="1:3" ht="14.25" thickBot="1">
      <c r="A5" s="10" t="s">
        <v>43</v>
      </c>
      <c r="B5" s="1" t="s">
        <v>11</v>
      </c>
      <c r="C5" s="1" t="s">
        <v>93</v>
      </c>
    </row>
    <row r="6" spans="1:3" ht="15" thickBot="1" thickTop="1">
      <c r="A6" s="9" t="s">
        <v>44</v>
      </c>
      <c r="B6" s="17" t="s">
        <v>41</v>
      </c>
      <c r="C6" s="18"/>
    </row>
    <row r="7" spans="1:3" ht="14.25" thickTop="1">
      <c r="A7" s="11" t="s">
        <v>45</v>
      </c>
      <c r="B7" s="13" t="s">
        <v>143</v>
      </c>
      <c r="C7" s="15" t="s">
        <v>54</v>
      </c>
    </row>
    <row r="8" spans="1:3" ht="13.5">
      <c r="A8" s="12" t="s">
        <v>46</v>
      </c>
      <c r="B8" s="1" t="s">
        <v>144</v>
      </c>
      <c r="C8" s="16" t="s">
        <v>192</v>
      </c>
    </row>
    <row r="9" spans="1:3" ht="13.5">
      <c r="A9" s="12" t="s">
        <v>47</v>
      </c>
      <c r="B9" s="1" t="s">
        <v>12</v>
      </c>
      <c r="C9" s="16" t="s">
        <v>94</v>
      </c>
    </row>
    <row r="10" spans="1:3" ht="14.25" thickBot="1">
      <c r="A10" s="12" t="s">
        <v>48</v>
      </c>
      <c r="B10" s="1" t="s">
        <v>96</v>
      </c>
      <c r="C10" s="16" t="s">
        <v>96</v>
      </c>
    </row>
    <row r="11" spans="1:3" ht="14.25" thickTop="1">
      <c r="A11" s="29" t="s">
        <v>193</v>
      </c>
      <c r="B11" s="20">
        <v>4376094</v>
      </c>
      <c r="C11" s="21">
        <v>5545422</v>
      </c>
    </row>
    <row r="12" spans="1:3" ht="13.5">
      <c r="A12" s="6" t="s">
        <v>194</v>
      </c>
      <c r="B12" s="22">
        <v>3122056</v>
      </c>
      <c r="C12" s="23">
        <v>4681027</v>
      </c>
    </row>
    <row r="13" spans="1:3" ht="13.5">
      <c r="A13" s="6" t="s">
        <v>195</v>
      </c>
      <c r="B13" s="22">
        <v>1254037</v>
      </c>
      <c r="C13" s="23">
        <v>864394</v>
      </c>
    </row>
    <row r="14" spans="1:3" ht="13.5">
      <c r="A14" s="6" t="s">
        <v>196</v>
      </c>
      <c r="B14" s="22">
        <v>950782</v>
      </c>
      <c r="C14" s="23">
        <v>995304</v>
      </c>
    </row>
    <row r="15" spans="1:3" ht="14.25" thickBot="1">
      <c r="A15" s="28" t="s">
        <v>197</v>
      </c>
      <c r="B15" s="24">
        <v>303255</v>
      </c>
      <c r="C15" s="25">
        <v>-130909</v>
      </c>
    </row>
    <row r="16" spans="1:3" ht="14.25" thickTop="1">
      <c r="A16" s="5" t="s">
        <v>198</v>
      </c>
      <c r="B16" s="22">
        <v>2689</v>
      </c>
      <c r="C16" s="23">
        <v>8301</v>
      </c>
    </row>
    <row r="17" spans="1:3" ht="13.5">
      <c r="A17" s="5" t="s">
        <v>199</v>
      </c>
      <c r="B17" s="22">
        <v>7498</v>
      </c>
      <c r="C17" s="23">
        <v>12186</v>
      </c>
    </row>
    <row r="18" spans="1:3" ht="13.5">
      <c r="A18" s="5" t="s">
        <v>200</v>
      </c>
      <c r="B18" s="22">
        <v>29700</v>
      </c>
      <c r="C18" s="23">
        <v>18057</v>
      </c>
    </row>
    <row r="19" spans="1:3" ht="13.5">
      <c r="A19" s="5" t="s">
        <v>101</v>
      </c>
      <c r="B19" s="22">
        <v>16579</v>
      </c>
      <c r="C19" s="23">
        <v>15138</v>
      </c>
    </row>
    <row r="20" spans="1:3" ht="13.5">
      <c r="A20" s="5" t="s">
        <v>0</v>
      </c>
      <c r="B20" s="22">
        <v>56468</v>
      </c>
      <c r="C20" s="23">
        <v>242913</v>
      </c>
    </row>
    <row r="21" spans="1:3" ht="13.5">
      <c r="A21" s="5" t="s">
        <v>157</v>
      </c>
      <c r="B21" s="22">
        <v>84</v>
      </c>
      <c r="C21" s="23"/>
    </row>
    <row r="22" spans="1:3" ht="13.5">
      <c r="A22" s="5" t="s">
        <v>1</v>
      </c>
      <c r="B22" s="22">
        <v>8784</v>
      </c>
      <c r="C22" s="23"/>
    </row>
    <row r="23" spans="1:3" ht="13.5">
      <c r="A23" s="5" t="s">
        <v>2</v>
      </c>
      <c r="B23" s="22">
        <v>2763</v>
      </c>
      <c r="C23" s="23"/>
    </row>
    <row r="24" spans="1:3" ht="13.5">
      <c r="A24" s="5" t="s">
        <v>3</v>
      </c>
      <c r="B24" s="22">
        <v>11632</v>
      </c>
      <c r="C24" s="23">
        <v>24396</v>
      </c>
    </row>
    <row r="25" spans="1:3" ht="14.25" thickBot="1">
      <c r="A25" s="28" t="s">
        <v>4</v>
      </c>
      <c r="B25" s="24">
        <v>348092</v>
      </c>
      <c r="C25" s="25">
        <v>87606</v>
      </c>
    </row>
    <row r="26" spans="1:3" ht="14.25" thickTop="1">
      <c r="A26" s="5" t="s">
        <v>152</v>
      </c>
      <c r="B26" s="22">
        <v>13621</v>
      </c>
      <c r="C26" s="23">
        <v>65183</v>
      </c>
    </row>
    <row r="27" spans="1:3" ht="13.5">
      <c r="A27" s="5" t="s">
        <v>38</v>
      </c>
      <c r="B27" s="22">
        <v>4085</v>
      </c>
      <c r="C27" s="23"/>
    </row>
    <row r="28" spans="1:3" ht="13.5">
      <c r="A28" s="5" t="s">
        <v>5</v>
      </c>
      <c r="B28" s="22">
        <v>17707</v>
      </c>
      <c r="C28" s="23">
        <v>116480</v>
      </c>
    </row>
    <row r="29" spans="1:3" ht="13.5">
      <c r="A29" s="6" t="s">
        <v>150</v>
      </c>
      <c r="B29" s="22">
        <v>330384</v>
      </c>
      <c r="C29" s="23">
        <v>25890</v>
      </c>
    </row>
    <row r="30" spans="1:3" ht="13.5">
      <c r="A30" s="6" t="s">
        <v>6</v>
      </c>
      <c r="B30" s="22">
        <v>75684</v>
      </c>
      <c r="C30" s="23">
        <v>22178</v>
      </c>
    </row>
    <row r="31" spans="1:3" ht="13.5">
      <c r="A31" s="6" t="s">
        <v>7</v>
      </c>
      <c r="B31" s="22">
        <v>-1137</v>
      </c>
      <c r="C31" s="23"/>
    </row>
    <row r="32" spans="1:3" ht="13.5">
      <c r="A32" s="6" t="s">
        <v>8</v>
      </c>
      <c r="B32" s="22">
        <v>74546</v>
      </c>
      <c r="C32" s="23">
        <v>22178</v>
      </c>
    </row>
    <row r="33" spans="1:3" ht="13.5">
      <c r="A33" s="6" t="s">
        <v>39</v>
      </c>
      <c r="B33" s="22">
        <v>255837</v>
      </c>
      <c r="C33" s="23"/>
    </row>
    <row r="34" spans="1:3" ht="13.5">
      <c r="A34" s="6" t="s">
        <v>40</v>
      </c>
      <c r="B34" s="22">
        <v>2032</v>
      </c>
      <c r="C34" s="23"/>
    </row>
    <row r="35" spans="1:3" ht="14.25" thickBot="1">
      <c r="A35" s="6" t="s">
        <v>9</v>
      </c>
      <c r="B35" s="22">
        <v>253804</v>
      </c>
      <c r="C35" s="23">
        <v>3712</v>
      </c>
    </row>
    <row r="36" spans="1:3" ht="14.25" thickTop="1">
      <c r="A36" s="7"/>
      <c r="B36" s="26"/>
      <c r="C36" s="26"/>
    </row>
    <row r="38" ht="13.5">
      <c r="A38" s="19" t="s">
        <v>141</v>
      </c>
    </row>
    <row r="39" ht="13.5">
      <c r="A39" s="19" t="s">
        <v>142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B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137</v>
      </c>
      <c r="B2" s="13">
        <v>4720</v>
      </c>
    </row>
    <row r="3" spans="1:2" ht="14.25" thickBot="1">
      <c r="A3" s="10" t="s">
        <v>138</v>
      </c>
      <c r="B3" s="1" t="s">
        <v>139</v>
      </c>
    </row>
    <row r="4" spans="1:2" ht="14.25" thickTop="1">
      <c r="A4" s="9" t="s">
        <v>42</v>
      </c>
      <c r="B4" s="14" t="str">
        <f>HYPERLINK("http://www.kabupro.jp/mark/20090626/S0003FSR.htm","有価証券報告書")</f>
        <v>有価証券報告書</v>
      </c>
    </row>
    <row r="5" spans="1:2" ht="14.25" thickBot="1">
      <c r="A5" s="10" t="s">
        <v>43</v>
      </c>
      <c r="B5" s="1" t="s">
        <v>93</v>
      </c>
    </row>
    <row r="6" spans="1:2" ht="15" thickBot="1" thickTop="1">
      <c r="A6" s="9" t="s">
        <v>44</v>
      </c>
      <c r="B6" s="13" t="s">
        <v>37</v>
      </c>
    </row>
    <row r="7" spans="1:2" ht="14.25" thickTop="1">
      <c r="A7" s="11" t="s">
        <v>45</v>
      </c>
      <c r="B7" s="15" t="s">
        <v>54</v>
      </c>
    </row>
    <row r="8" spans="1:2" ht="13.5">
      <c r="A8" s="12" t="s">
        <v>46</v>
      </c>
      <c r="B8" s="16" t="s">
        <v>192</v>
      </c>
    </row>
    <row r="9" spans="1:2" ht="13.5">
      <c r="A9" s="12" t="s">
        <v>47</v>
      </c>
      <c r="B9" s="16" t="s">
        <v>94</v>
      </c>
    </row>
    <row r="10" spans="1:2" ht="14.25" thickBot="1">
      <c r="A10" s="12" t="s">
        <v>48</v>
      </c>
      <c r="B10" s="16" t="s">
        <v>96</v>
      </c>
    </row>
    <row r="11" spans="1:2" ht="14.25" thickTop="1">
      <c r="A11" s="27" t="s">
        <v>150</v>
      </c>
      <c r="B11" s="21">
        <v>25890</v>
      </c>
    </row>
    <row r="12" spans="1:2" ht="13.5">
      <c r="A12" s="5" t="s">
        <v>151</v>
      </c>
      <c r="B12" s="23">
        <v>179412</v>
      </c>
    </row>
    <row r="13" spans="1:2" ht="13.5">
      <c r="A13" s="5" t="s">
        <v>155</v>
      </c>
      <c r="B13" s="23">
        <v>20706</v>
      </c>
    </row>
    <row r="14" spans="1:2" ht="13.5">
      <c r="A14" s="5" t="s">
        <v>17</v>
      </c>
      <c r="B14" s="23">
        <v>-54672</v>
      </c>
    </row>
    <row r="15" spans="1:2" ht="13.5">
      <c r="A15" s="5" t="s">
        <v>154</v>
      </c>
      <c r="B15" s="23">
        <v>-4040</v>
      </c>
    </row>
    <row r="16" spans="1:2" ht="13.5">
      <c r="A16" s="5" t="s">
        <v>156</v>
      </c>
      <c r="B16" s="23">
        <v>-20488</v>
      </c>
    </row>
    <row r="17" spans="1:2" ht="13.5">
      <c r="A17" s="5" t="s">
        <v>18</v>
      </c>
      <c r="B17" s="23">
        <v>4761</v>
      </c>
    </row>
    <row r="18" spans="1:2" ht="13.5">
      <c r="A18" s="5" t="s">
        <v>19</v>
      </c>
      <c r="B18" s="23">
        <v>-175770</v>
      </c>
    </row>
    <row r="19" spans="1:2" ht="13.5">
      <c r="A19" s="5" t="s">
        <v>20</v>
      </c>
      <c r="B19" s="23">
        <v>19136</v>
      </c>
    </row>
    <row r="20" spans="1:2" ht="13.5">
      <c r="A20" s="5" t="s">
        <v>21</v>
      </c>
      <c r="B20" s="23">
        <v>2540</v>
      </c>
    </row>
    <row r="21" spans="1:2" ht="13.5">
      <c r="A21" s="5" t="s">
        <v>152</v>
      </c>
      <c r="B21" s="23">
        <v>65183</v>
      </c>
    </row>
    <row r="22" spans="1:2" ht="13.5">
      <c r="A22" s="5" t="s">
        <v>22</v>
      </c>
      <c r="B22" s="23">
        <v>48241</v>
      </c>
    </row>
    <row r="23" spans="1:2" ht="13.5">
      <c r="A23" s="5" t="s">
        <v>23</v>
      </c>
      <c r="B23" s="23">
        <v>515</v>
      </c>
    </row>
    <row r="24" spans="1:2" ht="13.5">
      <c r="A24" s="5" t="s">
        <v>24</v>
      </c>
      <c r="B24" s="23">
        <v>-15203</v>
      </c>
    </row>
    <row r="25" spans="1:2" ht="13.5">
      <c r="A25" s="5" t="s">
        <v>164</v>
      </c>
      <c r="B25" s="23">
        <v>-59295</v>
      </c>
    </row>
    <row r="26" spans="1:2" ht="13.5">
      <c r="A26" s="5" t="s">
        <v>161</v>
      </c>
      <c r="B26" s="23">
        <v>-1565</v>
      </c>
    </row>
    <row r="27" spans="1:2" ht="13.5">
      <c r="A27" s="5" t="s">
        <v>25</v>
      </c>
      <c r="B27" s="23">
        <v>-307404</v>
      </c>
    </row>
    <row r="28" spans="1:2" ht="13.5">
      <c r="A28" s="5" t="s">
        <v>26</v>
      </c>
      <c r="B28" s="23">
        <v>27817</v>
      </c>
    </row>
    <row r="29" spans="1:2" ht="13.5">
      <c r="A29" s="5" t="s">
        <v>162</v>
      </c>
      <c r="B29" s="23">
        <v>-1931</v>
      </c>
    </row>
    <row r="30" spans="1:2" ht="13.5">
      <c r="A30" s="5" t="s">
        <v>101</v>
      </c>
      <c r="B30" s="23">
        <v>46789</v>
      </c>
    </row>
    <row r="31" spans="1:2" ht="13.5">
      <c r="A31" s="5" t="s">
        <v>165</v>
      </c>
      <c r="B31" s="23">
        <v>-199378</v>
      </c>
    </row>
    <row r="32" spans="1:2" ht="13.5">
      <c r="A32" s="5" t="s">
        <v>166</v>
      </c>
      <c r="B32" s="23">
        <v>20884</v>
      </c>
    </row>
    <row r="33" spans="1:2" ht="13.5">
      <c r="A33" s="5" t="s">
        <v>27</v>
      </c>
      <c r="B33" s="23">
        <v>100232</v>
      </c>
    </row>
    <row r="34" spans="1:2" ht="13.5">
      <c r="A34" s="5" t="s">
        <v>28</v>
      </c>
      <c r="B34" s="23">
        <v>-45404</v>
      </c>
    </row>
    <row r="35" spans="1:2" ht="14.25" thickBot="1">
      <c r="A35" s="4" t="s">
        <v>169</v>
      </c>
      <c r="B35" s="25">
        <v>-123666</v>
      </c>
    </row>
    <row r="36" spans="1:2" ht="14.25" thickTop="1">
      <c r="A36" s="5" t="s">
        <v>29</v>
      </c>
      <c r="B36" s="23">
        <v>-122204</v>
      </c>
    </row>
    <row r="37" spans="1:2" ht="13.5">
      <c r="A37" s="5" t="s">
        <v>175</v>
      </c>
      <c r="B37" s="23">
        <v>-12793</v>
      </c>
    </row>
    <row r="38" spans="1:2" ht="13.5">
      <c r="A38" s="5" t="s">
        <v>30</v>
      </c>
      <c r="B38" s="23">
        <v>-251935</v>
      </c>
    </row>
    <row r="39" spans="1:2" ht="13.5">
      <c r="A39" s="5" t="s">
        <v>31</v>
      </c>
      <c r="B39" s="23">
        <v>705997</v>
      </c>
    </row>
    <row r="40" spans="1:2" ht="13.5">
      <c r="A40" s="5" t="s">
        <v>32</v>
      </c>
      <c r="B40" s="23">
        <v>-22871</v>
      </c>
    </row>
    <row r="41" spans="1:2" ht="13.5">
      <c r="A41" s="5" t="s">
        <v>181</v>
      </c>
      <c r="B41" s="23">
        <v>232278</v>
      </c>
    </row>
    <row r="42" spans="1:2" ht="13.5">
      <c r="A42" s="5" t="s">
        <v>33</v>
      </c>
      <c r="B42" s="23">
        <v>-2680</v>
      </c>
    </row>
    <row r="43" spans="1:2" ht="13.5">
      <c r="A43" s="5" t="s">
        <v>179</v>
      </c>
      <c r="B43" s="23">
        <v>7704</v>
      </c>
    </row>
    <row r="44" spans="1:2" ht="13.5">
      <c r="A44" s="5" t="s">
        <v>34</v>
      </c>
      <c r="B44" s="23">
        <v>66968</v>
      </c>
    </row>
    <row r="45" spans="1:2" ht="13.5">
      <c r="A45" s="5" t="s">
        <v>182</v>
      </c>
      <c r="B45" s="23">
        <v>-65196</v>
      </c>
    </row>
    <row r="46" spans="1:2" ht="13.5">
      <c r="A46" s="5" t="s">
        <v>101</v>
      </c>
      <c r="B46" s="23">
        <v>-15665</v>
      </c>
    </row>
    <row r="47" spans="1:2" ht="14.25" thickBot="1">
      <c r="A47" s="4" t="s">
        <v>183</v>
      </c>
      <c r="B47" s="25">
        <v>519601</v>
      </c>
    </row>
    <row r="48" spans="1:2" ht="14.25" thickTop="1">
      <c r="A48" s="5" t="s">
        <v>35</v>
      </c>
      <c r="B48" s="23">
        <v>-263</v>
      </c>
    </row>
    <row r="49" spans="1:2" ht="13.5">
      <c r="A49" s="5" t="s">
        <v>186</v>
      </c>
      <c r="B49" s="23">
        <v>-59574</v>
      </c>
    </row>
    <row r="50" spans="1:2" ht="14.25" thickBot="1">
      <c r="A50" s="4" t="s">
        <v>36</v>
      </c>
      <c r="B50" s="25">
        <v>-59838</v>
      </c>
    </row>
    <row r="51" spans="1:2" ht="14.25" thickTop="1">
      <c r="A51" s="6" t="s">
        <v>188</v>
      </c>
      <c r="B51" s="23">
        <v>-4754</v>
      </c>
    </row>
    <row r="52" spans="1:2" ht="13.5">
      <c r="A52" s="6" t="s">
        <v>189</v>
      </c>
      <c r="B52" s="23">
        <v>331342</v>
      </c>
    </row>
    <row r="53" spans="1:2" ht="13.5">
      <c r="A53" s="6" t="s">
        <v>190</v>
      </c>
      <c r="B53" s="23">
        <v>835410</v>
      </c>
    </row>
    <row r="54" spans="1:2" ht="14.25" thickBot="1">
      <c r="A54" s="6" t="s">
        <v>190</v>
      </c>
      <c r="B54" s="23">
        <v>1166753</v>
      </c>
    </row>
    <row r="55" spans="1:2" ht="14.25" thickTop="1">
      <c r="A55" s="7"/>
      <c r="B55" s="26"/>
    </row>
    <row r="57" ht="13.5">
      <c r="A57" s="19" t="s">
        <v>141</v>
      </c>
    </row>
    <row r="58" ht="13.5">
      <c r="A58" s="19" t="s">
        <v>142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C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9" t="s">
        <v>137</v>
      </c>
      <c r="B2" s="13">
        <v>4720</v>
      </c>
      <c r="C2" s="13"/>
    </row>
    <row r="3" spans="1:3" ht="14.25" thickBot="1">
      <c r="A3" s="10" t="s">
        <v>138</v>
      </c>
      <c r="B3" s="1" t="s">
        <v>139</v>
      </c>
      <c r="C3" s="1"/>
    </row>
    <row r="4" spans="1:3" ht="14.25" thickTop="1">
      <c r="A4" s="9" t="s">
        <v>42</v>
      </c>
      <c r="B4" s="14" t="str">
        <f>HYPERLINK("http://www.kabupro.jp/mark/20140214/S10017BL.htm","四半期報告書")</f>
        <v>四半期報告書</v>
      </c>
      <c r="C4" s="14" t="str">
        <f>HYPERLINK("http://www.kabupro.jp/mark/20090626/S0003FSR.htm","有価証券報告書")</f>
        <v>有価証券報告書</v>
      </c>
    </row>
    <row r="5" spans="1:3" ht="14.25" thickBot="1">
      <c r="A5" s="10" t="s">
        <v>43</v>
      </c>
      <c r="B5" s="1" t="s">
        <v>11</v>
      </c>
      <c r="C5" s="1" t="s">
        <v>93</v>
      </c>
    </row>
    <row r="6" spans="1:3" ht="15" thickBot="1" thickTop="1">
      <c r="A6" s="9" t="s">
        <v>44</v>
      </c>
      <c r="B6" s="17" t="s">
        <v>16</v>
      </c>
      <c r="C6" s="18"/>
    </row>
    <row r="7" spans="1:3" ht="14.25" thickTop="1">
      <c r="A7" s="11" t="s">
        <v>45</v>
      </c>
      <c r="B7" s="13" t="s">
        <v>50</v>
      </c>
      <c r="C7" s="15" t="s">
        <v>54</v>
      </c>
    </row>
    <row r="8" spans="1:3" ht="13.5">
      <c r="A8" s="12" t="s">
        <v>46</v>
      </c>
      <c r="B8" s="1"/>
      <c r="C8" s="16"/>
    </row>
    <row r="9" spans="1:3" ht="13.5">
      <c r="A9" s="12" t="s">
        <v>47</v>
      </c>
      <c r="B9" s="1" t="s">
        <v>12</v>
      </c>
      <c r="C9" s="16" t="s">
        <v>94</v>
      </c>
    </row>
    <row r="10" spans="1:3" ht="14.25" thickBot="1">
      <c r="A10" s="12" t="s">
        <v>48</v>
      </c>
      <c r="B10" s="1" t="s">
        <v>96</v>
      </c>
      <c r="C10" s="16" t="s">
        <v>96</v>
      </c>
    </row>
    <row r="11" spans="1:3" ht="14.25" thickTop="1">
      <c r="A11" s="8" t="s">
        <v>95</v>
      </c>
      <c r="B11" s="20">
        <v>1496939</v>
      </c>
      <c r="C11" s="21">
        <v>729913</v>
      </c>
    </row>
    <row r="12" spans="1:3" ht="13.5">
      <c r="A12" s="2" t="s">
        <v>97</v>
      </c>
      <c r="B12" s="22">
        <v>74387</v>
      </c>
      <c r="C12" s="23">
        <v>63281</v>
      </c>
    </row>
    <row r="13" spans="1:3" ht="13.5">
      <c r="A13" s="2" t="s">
        <v>98</v>
      </c>
      <c r="B13" s="22">
        <v>50000</v>
      </c>
      <c r="C13" s="23">
        <v>436839</v>
      </c>
    </row>
    <row r="14" spans="1:3" ht="13.5">
      <c r="A14" s="2" t="s">
        <v>99</v>
      </c>
      <c r="B14" s="22">
        <v>37973</v>
      </c>
      <c r="C14" s="23"/>
    </row>
    <row r="15" spans="1:3" ht="13.5">
      <c r="A15" s="2" t="s">
        <v>100</v>
      </c>
      <c r="B15" s="22">
        <v>74647</v>
      </c>
      <c r="C15" s="23"/>
    </row>
    <row r="16" spans="1:3" ht="13.5">
      <c r="A16" s="2" t="s">
        <v>101</v>
      </c>
      <c r="B16" s="22">
        <v>210297</v>
      </c>
      <c r="C16" s="23">
        <v>333347</v>
      </c>
    </row>
    <row r="17" spans="1:3" ht="13.5">
      <c r="A17" s="2" t="s">
        <v>102</v>
      </c>
      <c r="B17" s="22">
        <v>-659</v>
      </c>
      <c r="C17" s="23">
        <v>-379</v>
      </c>
    </row>
    <row r="18" spans="1:3" ht="13.5">
      <c r="A18" s="2" t="s">
        <v>103</v>
      </c>
      <c r="B18" s="22">
        <v>1943585</v>
      </c>
      <c r="C18" s="23">
        <v>1620367</v>
      </c>
    </row>
    <row r="19" spans="1:3" ht="13.5">
      <c r="A19" s="3" t="s">
        <v>13</v>
      </c>
      <c r="B19" s="22">
        <v>799900</v>
      </c>
      <c r="C19" s="23">
        <v>1068583</v>
      </c>
    </row>
    <row r="20" spans="1:3" ht="13.5">
      <c r="A20" s="3" t="s">
        <v>105</v>
      </c>
      <c r="B20" s="22">
        <v>834674</v>
      </c>
      <c r="C20" s="23">
        <v>1415196</v>
      </c>
    </row>
    <row r="21" spans="1:3" ht="13.5">
      <c r="A21" s="3" t="s">
        <v>106</v>
      </c>
      <c r="B21" s="22">
        <v>66273</v>
      </c>
      <c r="C21" s="23">
        <v>867</v>
      </c>
    </row>
    <row r="22" spans="1:3" ht="13.5">
      <c r="A22" s="3" t="s">
        <v>107</v>
      </c>
      <c r="B22" s="22">
        <v>1700848</v>
      </c>
      <c r="C22" s="23">
        <v>2561989</v>
      </c>
    </row>
    <row r="23" spans="1:3" ht="13.5">
      <c r="A23" s="3" t="s">
        <v>14</v>
      </c>
      <c r="B23" s="22">
        <v>165500</v>
      </c>
      <c r="C23" s="23"/>
    </row>
    <row r="24" spans="1:3" ht="13.5">
      <c r="A24" s="3" t="s">
        <v>101</v>
      </c>
      <c r="B24" s="22">
        <v>114824</v>
      </c>
      <c r="C24" s="23"/>
    </row>
    <row r="25" spans="1:3" ht="13.5">
      <c r="A25" s="3" t="s">
        <v>108</v>
      </c>
      <c r="B25" s="22">
        <v>280324</v>
      </c>
      <c r="C25" s="23">
        <v>72629</v>
      </c>
    </row>
    <row r="26" spans="1:3" ht="13.5">
      <c r="A26" s="3" t="s">
        <v>109</v>
      </c>
      <c r="B26" s="22">
        <v>269349</v>
      </c>
      <c r="C26" s="23">
        <v>268814</v>
      </c>
    </row>
    <row r="27" spans="1:3" ht="13.5">
      <c r="A27" s="3" t="s">
        <v>111</v>
      </c>
      <c r="B27" s="22">
        <v>826366</v>
      </c>
      <c r="C27" s="23">
        <v>1516507</v>
      </c>
    </row>
    <row r="28" spans="1:3" ht="13.5">
      <c r="A28" s="3" t="s">
        <v>112</v>
      </c>
      <c r="B28" s="22">
        <v>480010</v>
      </c>
      <c r="C28" s="23"/>
    </row>
    <row r="29" spans="1:3" ht="13.5">
      <c r="A29" s="3" t="s">
        <v>101</v>
      </c>
      <c r="B29" s="22">
        <v>190446</v>
      </c>
      <c r="C29" s="23">
        <v>255920</v>
      </c>
    </row>
    <row r="30" spans="1:3" ht="13.5">
      <c r="A30" s="3" t="s">
        <v>102</v>
      </c>
      <c r="B30" s="22">
        <v>-16048</v>
      </c>
      <c r="C30" s="23">
        <v>-9250</v>
      </c>
    </row>
    <row r="31" spans="1:3" ht="13.5">
      <c r="A31" s="3" t="s">
        <v>113</v>
      </c>
      <c r="B31" s="22">
        <v>1750123</v>
      </c>
      <c r="C31" s="23">
        <v>2031993</v>
      </c>
    </row>
    <row r="32" spans="1:3" ht="13.5">
      <c r="A32" s="2" t="s">
        <v>114</v>
      </c>
      <c r="B32" s="22">
        <v>3731296</v>
      </c>
      <c r="C32" s="23">
        <v>4666611</v>
      </c>
    </row>
    <row r="33" spans="1:3" ht="14.25" thickBot="1">
      <c r="A33" s="4" t="s">
        <v>115</v>
      </c>
      <c r="B33" s="24">
        <v>5674881</v>
      </c>
      <c r="C33" s="25">
        <v>6286979</v>
      </c>
    </row>
    <row r="34" spans="1:3" ht="14.25" thickTop="1">
      <c r="A34" s="2" t="s">
        <v>116</v>
      </c>
      <c r="B34" s="22">
        <v>28313</v>
      </c>
      <c r="C34" s="23">
        <v>9684</v>
      </c>
    </row>
    <row r="35" spans="1:3" ht="13.5">
      <c r="A35" s="2" t="s">
        <v>117</v>
      </c>
      <c r="B35" s="22">
        <v>68886</v>
      </c>
      <c r="C35" s="23">
        <v>27314</v>
      </c>
    </row>
    <row r="36" spans="1:3" ht="13.5">
      <c r="A36" s="2" t="s">
        <v>118</v>
      </c>
      <c r="B36" s="22">
        <v>370510</v>
      </c>
      <c r="C36" s="23">
        <v>279725</v>
      </c>
    </row>
    <row r="37" spans="1:3" ht="13.5">
      <c r="A37" s="2" t="s">
        <v>119</v>
      </c>
      <c r="B37" s="22">
        <v>8270</v>
      </c>
      <c r="C37" s="23">
        <v>60865</v>
      </c>
    </row>
    <row r="38" spans="1:3" ht="13.5">
      <c r="A38" s="2" t="s">
        <v>120</v>
      </c>
      <c r="B38" s="22">
        <v>4808</v>
      </c>
      <c r="C38" s="23"/>
    </row>
    <row r="39" spans="1:3" ht="13.5">
      <c r="A39" s="2" t="s">
        <v>121</v>
      </c>
      <c r="B39" s="22">
        <v>5309</v>
      </c>
      <c r="C39" s="23"/>
    </row>
    <row r="40" spans="1:3" ht="13.5">
      <c r="A40" s="2" t="s">
        <v>101</v>
      </c>
      <c r="B40" s="22">
        <v>413786</v>
      </c>
      <c r="C40" s="23">
        <v>117936</v>
      </c>
    </row>
    <row r="41" spans="1:3" ht="13.5">
      <c r="A41" s="2" t="s">
        <v>122</v>
      </c>
      <c r="B41" s="22">
        <v>899884</v>
      </c>
      <c r="C41" s="23">
        <v>850791</v>
      </c>
    </row>
    <row r="42" spans="1:3" ht="13.5">
      <c r="A42" s="2" t="s">
        <v>124</v>
      </c>
      <c r="B42" s="22">
        <v>213546</v>
      </c>
      <c r="C42" s="23">
        <v>101969</v>
      </c>
    </row>
    <row r="43" spans="1:3" ht="13.5">
      <c r="A43" s="2" t="s">
        <v>121</v>
      </c>
      <c r="B43" s="22">
        <v>296193</v>
      </c>
      <c r="C43" s="23"/>
    </row>
    <row r="44" spans="1:3" ht="13.5">
      <c r="A44" s="2" t="s">
        <v>123</v>
      </c>
      <c r="B44" s="22">
        <v>39143</v>
      </c>
      <c r="C44" s="23"/>
    </row>
    <row r="45" spans="1:3" ht="13.5">
      <c r="A45" s="2" t="s">
        <v>101</v>
      </c>
      <c r="B45" s="22">
        <v>44454</v>
      </c>
      <c r="C45" s="23"/>
    </row>
    <row r="46" spans="1:3" ht="13.5">
      <c r="A46" s="2" t="s">
        <v>125</v>
      </c>
      <c r="B46" s="22">
        <v>593338</v>
      </c>
      <c r="C46" s="23">
        <v>432395</v>
      </c>
    </row>
    <row r="47" spans="1:3" ht="14.25" thickBot="1">
      <c r="A47" s="4" t="s">
        <v>126</v>
      </c>
      <c r="B47" s="24">
        <v>1493223</v>
      </c>
      <c r="C47" s="25">
        <v>1283186</v>
      </c>
    </row>
    <row r="48" spans="1:3" ht="14.25" thickTop="1">
      <c r="A48" s="2" t="s">
        <v>127</v>
      </c>
      <c r="B48" s="22">
        <v>655734</v>
      </c>
      <c r="C48" s="23">
        <v>655734</v>
      </c>
    </row>
    <row r="49" spans="1:3" ht="13.5">
      <c r="A49" s="2" t="s">
        <v>128</v>
      </c>
      <c r="B49" s="22">
        <v>652395</v>
      </c>
      <c r="C49" s="23">
        <v>652395</v>
      </c>
    </row>
    <row r="50" spans="1:3" ht="13.5">
      <c r="A50" s="2" t="s">
        <v>129</v>
      </c>
      <c r="B50" s="22">
        <v>4025789</v>
      </c>
      <c r="C50" s="23">
        <v>5156818</v>
      </c>
    </row>
    <row r="51" spans="1:3" ht="13.5">
      <c r="A51" s="2" t="s">
        <v>130</v>
      </c>
      <c r="B51" s="22">
        <v>-309420</v>
      </c>
      <c r="C51" s="23">
        <v>-258826</v>
      </c>
    </row>
    <row r="52" spans="1:3" ht="13.5">
      <c r="A52" s="2" t="s">
        <v>131</v>
      </c>
      <c r="B52" s="22">
        <v>5024498</v>
      </c>
      <c r="C52" s="23">
        <v>6206121</v>
      </c>
    </row>
    <row r="53" spans="1:3" ht="13.5">
      <c r="A53" s="2" t="s">
        <v>132</v>
      </c>
      <c r="B53" s="22">
        <v>47363</v>
      </c>
      <c r="C53" s="23">
        <v>-28426</v>
      </c>
    </row>
    <row r="54" spans="1:3" ht="13.5">
      <c r="A54" s="2" t="s">
        <v>133</v>
      </c>
      <c r="B54" s="22">
        <v>-902493</v>
      </c>
      <c r="C54" s="23">
        <v>-1173901</v>
      </c>
    </row>
    <row r="55" spans="1:3" ht="13.5">
      <c r="A55" s="2" t="s">
        <v>134</v>
      </c>
      <c r="B55" s="22">
        <v>-855129</v>
      </c>
      <c r="C55" s="23">
        <v>-1202328</v>
      </c>
    </row>
    <row r="56" spans="1:3" ht="13.5">
      <c r="A56" s="5" t="s">
        <v>15</v>
      </c>
      <c r="B56" s="22">
        <v>12289</v>
      </c>
      <c r="C56" s="23"/>
    </row>
    <row r="57" spans="1:3" ht="13.5">
      <c r="A57" s="5" t="s">
        <v>135</v>
      </c>
      <c r="B57" s="22">
        <v>4181658</v>
      </c>
      <c r="C57" s="23">
        <v>5003793</v>
      </c>
    </row>
    <row r="58" spans="1:3" ht="14.25" thickBot="1">
      <c r="A58" s="6" t="s">
        <v>136</v>
      </c>
      <c r="B58" s="22">
        <v>5674881</v>
      </c>
      <c r="C58" s="23">
        <v>6286979</v>
      </c>
    </row>
    <row r="59" spans="1:3" ht="14.25" thickTop="1">
      <c r="A59" s="7"/>
      <c r="B59" s="26"/>
      <c r="C59" s="26"/>
    </row>
    <row r="61" ht="13.5">
      <c r="A61" s="19" t="s">
        <v>141</v>
      </c>
    </row>
    <row r="62" ht="13.5">
      <c r="A62" s="19" t="s">
        <v>142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X3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9" t="s">
        <v>137</v>
      </c>
      <c r="B2" s="13">
        <v>4720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9" t="s">
        <v>42</v>
      </c>
      <c r="B4" s="14" t="str">
        <f>HYPERLINK("http://www.kabupro.jp/mark/20131114/S1000I3V.htm","四半期報告書")</f>
        <v>四半期報告書</v>
      </c>
      <c r="C4" s="14" t="str">
        <f>HYPERLINK("http://www.kabupro.jp/mark/20130814/S000EAU5.htm","四半期報告書")</f>
        <v>四半期報告書</v>
      </c>
      <c r="D4" s="14" t="str">
        <f>HYPERLINK("http://www.kabupro.jp/mark/20130627/S000DT4W.htm","有価証券報告書")</f>
        <v>有価証券報告書</v>
      </c>
      <c r="E4" s="14" t="str">
        <f>HYPERLINK("http://www.kabupro.jp/mark/20130214/S000CVH6.htm","四半期報告書")</f>
        <v>四半期報告書</v>
      </c>
      <c r="F4" s="14" t="str">
        <f>HYPERLINK("http://www.kabupro.jp/mark/20131114/S1000I3V.htm","四半期報告書")</f>
        <v>四半期報告書</v>
      </c>
      <c r="G4" s="14" t="str">
        <f>HYPERLINK("http://www.kabupro.jp/mark/20130814/S000EAU5.htm","四半期報告書")</f>
        <v>四半期報告書</v>
      </c>
      <c r="H4" s="14" t="str">
        <f>HYPERLINK("http://www.kabupro.jp/mark/20130627/S000DT4W.htm","有価証券報告書")</f>
        <v>有価証券報告書</v>
      </c>
      <c r="I4" s="14" t="str">
        <f>HYPERLINK("http://www.kabupro.jp/mark/20130214/S000CVH6.htm","四半期報告書")</f>
        <v>四半期報告書</v>
      </c>
      <c r="J4" s="14" t="str">
        <f>HYPERLINK("http://www.kabupro.jp/mark/20121114/S000CB0X.htm","四半期報告書")</f>
        <v>四半期報告書</v>
      </c>
      <c r="K4" s="14" t="str">
        <f>HYPERLINK("http://www.kabupro.jp/mark/20120814/S000BQXX.htm","四半期報告書")</f>
        <v>四半期報告書</v>
      </c>
      <c r="L4" s="14" t="str">
        <f>HYPERLINK("http://www.kabupro.jp/mark/20120628/S000B9BZ.htm","有価証券報告書")</f>
        <v>有価証券報告書</v>
      </c>
      <c r="M4" s="14" t="str">
        <f>HYPERLINK("http://www.kabupro.jp/mark/20120214/S000ACG7.htm","四半期報告書")</f>
        <v>四半期報告書</v>
      </c>
      <c r="N4" s="14" t="str">
        <f>HYPERLINK("http://www.kabupro.jp/mark/20111114/S0009QGV.htm","四半期報告書")</f>
        <v>四半期報告書</v>
      </c>
      <c r="O4" s="14" t="str">
        <f>HYPERLINK("http://www.kabupro.jp/mark/20110812/S00096L7.htm","四半期報告書")</f>
        <v>四半期報告書</v>
      </c>
      <c r="P4" s="14" t="str">
        <f>HYPERLINK("http://www.kabupro.jp/mark/20110629/S0008MR5.htm","有価証券報告書")</f>
        <v>有価証券報告書</v>
      </c>
      <c r="Q4" s="14" t="str">
        <f>HYPERLINK("http://www.kabupro.jp/mark/20110214/S0007SFG.htm","四半期報告書")</f>
        <v>四半期報告書</v>
      </c>
      <c r="R4" s="14" t="str">
        <f>HYPERLINK("http://www.kabupro.jp/mark/20101112/S00076AP.htm","四半期報告書")</f>
        <v>四半期報告書</v>
      </c>
      <c r="S4" s="14" t="str">
        <f>HYPERLINK("http://www.kabupro.jp/mark/20100813/S0006MLT.htm","四半期報告書")</f>
        <v>四半期報告書</v>
      </c>
      <c r="T4" s="14" t="str">
        <f>HYPERLINK("http://www.kabupro.jp/mark/20090626/S0003FSR.htm","有価証券報告書")</f>
        <v>有価証券報告書</v>
      </c>
      <c r="U4" s="14" t="str">
        <f>HYPERLINK("http://www.kabupro.jp/mark/20100212/S00054UI.htm","四半期報告書")</f>
        <v>四半期報告書</v>
      </c>
      <c r="V4" s="14" t="str">
        <f>HYPERLINK("http://www.kabupro.jp/mark/20091113/S0004L9D.htm","四半期報告書")</f>
        <v>四半期報告書</v>
      </c>
      <c r="W4" s="14" t="str">
        <f>HYPERLINK("http://www.kabupro.jp/mark/20090814/S0003ZJD.htm","四半期報告書")</f>
        <v>四半期報告書</v>
      </c>
      <c r="X4" s="14" t="str">
        <f>HYPERLINK("http://www.kabupro.jp/mark/20090626/S0003FSR.htm","有価証券報告書")</f>
        <v>有価証券報告書</v>
      </c>
    </row>
    <row r="5" spans="1:24" ht="14.25" thickBot="1">
      <c r="A5" s="10" t="s">
        <v>43</v>
      </c>
      <c r="B5" s="1" t="s">
        <v>49</v>
      </c>
      <c r="C5" s="1" t="s">
        <v>52</v>
      </c>
      <c r="D5" s="1" t="s">
        <v>62</v>
      </c>
      <c r="E5" s="1" t="s">
        <v>56</v>
      </c>
      <c r="F5" s="1" t="s">
        <v>49</v>
      </c>
      <c r="G5" s="1" t="s">
        <v>52</v>
      </c>
      <c r="H5" s="1" t="s">
        <v>62</v>
      </c>
      <c r="I5" s="1" t="s">
        <v>56</v>
      </c>
      <c r="J5" s="1" t="s">
        <v>58</v>
      </c>
      <c r="K5" s="1" t="s">
        <v>60</v>
      </c>
      <c r="L5" s="1" t="s">
        <v>70</v>
      </c>
      <c r="M5" s="1" t="s">
        <v>64</v>
      </c>
      <c r="N5" s="1" t="s">
        <v>66</v>
      </c>
      <c r="O5" s="1" t="s">
        <v>68</v>
      </c>
      <c r="P5" s="1" t="s">
        <v>78</v>
      </c>
      <c r="Q5" s="1" t="s">
        <v>72</v>
      </c>
      <c r="R5" s="1" t="s">
        <v>74</v>
      </c>
      <c r="S5" s="1" t="s">
        <v>76</v>
      </c>
      <c r="T5" s="1" t="s">
        <v>93</v>
      </c>
      <c r="U5" s="1" t="s">
        <v>80</v>
      </c>
      <c r="V5" s="1" t="s">
        <v>82</v>
      </c>
      <c r="W5" s="1" t="s">
        <v>84</v>
      </c>
      <c r="X5" s="1" t="s">
        <v>93</v>
      </c>
    </row>
    <row r="6" spans="1:24" ht="15" thickBot="1" thickTop="1">
      <c r="A6" s="9" t="s">
        <v>44</v>
      </c>
      <c r="B6" s="17" t="s">
        <v>10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thickTop="1">
      <c r="A7" s="11" t="s">
        <v>45</v>
      </c>
      <c r="B7" s="13" t="s">
        <v>143</v>
      </c>
      <c r="C7" s="13" t="s">
        <v>143</v>
      </c>
      <c r="D7" s="15" t="s">
        <v>54</v>
      </c>
      <c r="E7" s="13" t="s">
        <v>143</v>
      </c>
      <c r="F7" s="13" t="s">
        <v>143</v>
      </c>
      <c r="G7" s="13" t="s">
        <v>143</v>
      </c>
      <c r="H7" s="15" t="s">
        <v>54</v>
      </c>
      <c r="I7" s="13" t="s">
        <v>143</v>
      </c>
      <c r="J7" s="13" t="s">
        <v>143</v>
      </c>
      <c r="K7" s="13" t="s">
        <v>143</v>
      </c>
      <c r="L7" s="15" t="s">
        <v>54</v>
      </c>
      <c r="M7" s="13" t="s">
        <v>143</v>
      </c>
      <c r="N7" s="13" t="s">
        <v>143</v>
      </c>
      <c r="O7" s="13" t="s">
        <v>143</v>
      </c>
      <c r="P7" s="15" t="s">
        <v>54</v>
      </c>
      <c r="Q7" s="13" t="s">
        <v>143</v>
      </c>
      <c r="R7" s="13" t="s">
        <v>143</v>
      </c>
      <c r="S7" s="13" t="s">
        <v>143</v>
      </c>
      <c r="T7" s="15" t="s">
        <v>54</v>
      </c>
      <c r="U7" s="13" t="s">
        <v>143</v>
      </c>
      <c r="V7" s="13" t="s">
        <v>143</v>
      </c>
      <c r="W7" s="13" t="s">
        <v>143</v>
      </c>
      <c r="X7" s="15" t="s">
        <v>54</v>
      </c>
    </row>
    <row r="8" spans="1:24" ht="13.5">
      <c r="A8" s="12" t="s">
        <v>46</v>
      </c>
      <c r="B8" s="1" t="s">
        <v>144</v>
      </c>
      <c r="C8" s="1" t="s">
        <v>144</v>
      </c>
      <c r="D8" s="16" t="s">
        <v>145</v>
      </c>
      <c r="E8" s="1" t="s">
        <v>145</v>
      </c>
      <c r="F8" s="1" t="s">
        <v>145</v>
      </c>
      <c r="G8" s="1" t="s">
        <v>145</v>
      </c>
      <c r="H8" s="16" t="s">
        <v>146</v>
      </c>
      <c r="I8" s="1" t="s">
        <v>146</v>
      </c>
      <c r="J8" s="1" t="s">
        <v>146</v>
      </c>
      <c r="K8" s="1" t="s">
        <v>146</v>
      </c>
      <c r="L8" s="16" t="s">
        <v>147</v>
      </c>
      <c r="M8" s="1" t="s">
        <v>147</v>
      </c>
      <c r="N8" s="1" t="s">
        <v>147</v>
      </c>
      <c r="O8" s="1" t="s">
        <v>147</v>
      </c>
      <c r="P8" s="16" t="s">
        <v>148</v>
      </c>
      <c r="Q8" s="1" t="s">
        <v>148</v>
      </c>
      <c r="R8" s="1" t="s">
        <v>148</v>
      </c>
      <c r="S8" s="1" t="s">
        <v>148</v>
      </c>
      <c r="T8" s="16" t="s">
        <v>149</v>
      </c>
      <c r="U8" s="1" t="s">
        <v>149</v>
      </c>
      <c r="V8" s="1" t="s">
        <v>149</v>
      </c>
      <c r="W8" s="1" t="s">
        <v>149</v>
      </c>
      <c r="X8" s="16" t="s">
        <v>192</v>
      </c>
    </row>
    <row r="9" spans="1:24" ht="13.5">
      <c r="A9" s="12" t="s">
        <v>47</v>
      </c>
      <c r="B9" s="1" t="s">
        <v>51</v>
      </c>
      <c r="C9" s="1" t="s">
        <v>53</v>
      </c>
      <c r="D9" s="16" t="s">
        <v>55</v>
      </c>
      <c r="E9" s="1" t="s">
        <v>57</v>
      </c>
      <c r="F9" s="1" t="s">
        <v>59</v>
      </c>
      <c r="G9" s="1" t="s">
        <v>61</v>
      </c>
      <c r="H9" s="16" t="s">
        <v>63</v>
      </c>
      <c r="I9" s="1" t="s">
        <v>65</v>
      </c>
      <c r="J9" s="1" t="s">
        <v>67</v>
      </c>
      <c r="K9" s="1" t="s">
        <v>69</v>
      </c>
      <c r="L9" s="16" t="s">
        <v>71</v>
      </c>
      <c r="M9" s="1" t="s">
        <v>73</v>
      </c>
      <c r="N9" s="1" t="s">
        <v>75</v>
      </c>
      <c r="O9" s="1" t="s">
        <v>77</v>
      </c>
      <c r="P9" s="16" t="s">
        <v>79</v>
      </c>
      <c r="Q9" s="1" t="s">
        <v>81</v>
      </c>
      <c r="R9" s="1" t="s">
        <v>83</v>
      </c>
      <c r="S9" s="1" t="s">
        <v>85</v>
      </c>
      <c r="T9" s="16" t="s">
        <v>86</v>
      </c>
      <c r="U9" s="1" t="s">
        <v>88</v>
      </c>
      <c r="V9" s="1" t="s">
        <v>90</v>
      </c>
      <c r="W9" s="1" t="s">
        <v>92</v>
      </c>
      <c r="X9" s="16" t="s">
        <v>94</v>
      </c>
    </row>
    <row r="10" spans="1:24" ht="14.25" thickBot="1">
      <c r="A10" s="12" t="s">
        <v>48</v>
      </c>
      <c r="B10" s="1" t="s">
        <v>96</v>
      </c>
      <c r="C10" s="1" t="s">
        <v>96</v>
      </c>
      <c r="D10" s="16" t="s">
        <v>96</v>
      </c>
      <c r="E10" s="1" t="s">
        <v>96</v>
      </c>
      <c r="F10" s="1" t="s">
        <v>96</v>
      </c>
      <c r="G10" s="1" t="s">
        <v>96</v>
      </c>
      <c r="H10" s="16" t="s">
        <v>96</v>
      </c>
      <c r="I10" s="1" t="s">
        <v>96</v>
      </c>
      <c r="J10" s="1" t="s">
        <v>96</v>
      </c>
      <c r="K10" s="1" t="s">
        <v>96</v>
      </c>
      <c r="L10" s="16" t="s">
        <v>96</v>
      </c>
      <c r="M10" s="1" t="s">
        <v>96</v>
      </c>
      <c r="N10" s="1" t="s">
        <v>96</v>
      </c>
      <c r="O10" s="1" t="s">
        <v>96</v>
      </c>
      <c r="P10" s="16" t="s">
        <v>96</v>
      </c>
      <c r="Q10" s="1" t="s">
        <v>96</v>
      </c>
      <c r="R10" s="1" t="s">
        <v>96</v>
      </c>
      <c r="S10" s="1" t="s">
        <v>96</v>
      </c>
      <c r="T10" s="16" t="s">
        <v>96</v>
      </c>
      <c r="U10" s="1" t="s">
        <v>96</v>
      </c>
      <c r="V10" s="1" t="s">
        <v>96</v>
      </c>
      <c r="W10" s="1" t="s">
        <v>96</v>
      </c>
      <c r="X10" s="16" t="s">
        <v>96</v>
      </c>
    </row>
    <row r="11" spans="1:24" ht="14.25" thickTop="1">
      <c r="A11" s="29" t="s">
        <v>193</v>
      </c>
      <c r="B11" s="20">
        <v>2833374</v>
      </c>
      <c r="C11" s="20">
        <v>1065799</v>
      </c>
      <c r="D11" s="21">
        <v>5288584</v>
      </c>
      <c r="E11" s="20">
        <v>4123483</v>
      </c>
      <c r="F11" s="20">
        <v>2640794</v>
      </c>
      <c r="G11" s="20">
        <v>1021369</v>
      </c>
      <c r="H11" s="21">
        <v>4992899</v>
      </c>
      <c r="I11" s="20">
        <v>3886937</v>
      </c>
      <c r="J11" s="20">
        <v>2542349</v>
      </c>
      <c r="K11" s="20">
        <v>979417</v>
      </c>
      <c r="L11" s="21">
        <v>4432394</v>
      </c>
      <c r="M11" s="20">
        <v>3492583</v>
      </c>
      <c r="N11" s="20">
        <v>2288443</v>
      </c>
      <c r="O11" s="20">
        <v>903241</v>
      </c>
      <c r="P11" s="21">
        <v>4823089</v>
      </c>
      <c r="Q11" s="20">
        <v>3897046</v>
      </c>
      <c r="R11" s="20">
        <v>2626835</v>
      </c>
      <c r="S11" s="20">
        <v>1084476</v>
      </c>
      <c r="T11" s="21">
        <v>4892841</v>
      </c>
      <c r="U11" s="20">
        <v>4002115</v>
      </c>
      <c r="V11" s="20">
        <v>2696698</v>
      </c>
      <c r="W11" s="20">
        <v>1194773</v>
      </c>
      <c r="X11" s="21">
        <v>5545382</v>
      </c>
    </row>
    <row r="12" spans="1:24" ht="13.5">
      <c r="A12" s="6" t="s">
        <v>194</v>
      </c>
      <c r="B12" s="22">
        <v>2057585</v>
      </c>
      <c r="C12" s="22">
        <v>986431</v>
      </c>
      <c r="D12" s="23">
        <v>3789814</v>
      </c>
      <c r="E12" s="22">
        <v>2870585</v>
      </c>
      <c r="F12" s="22">
        <v>1884536</v>
      </c>
      <c r="G12" s="22">
        <v>906208</v>
      </c>
      <c r="H12" s="23">
        <v>3547405</v>
      </c>
      <c r="I12" s="22">
        <v>2691711</v>
      </c>
      <c r="J12" s="22">
        <v>1790610</v>
      </c>
      <c r="K12" s="22">
        <v>864752</v>
      </c>
      <c r="L12" s="23">
        <v>3498314</v>
      </c>
      <c r="M12" s="22">
        <v>2724648</v>
      </c>
      <c r="N12" s="22">
        <v>1820312</v>
      </c>
      <c r="O12" s="22">
        <v>868336</v>
      </c>
      <c r="P12" s="23">
        <v>3961998</v>
      </c>
      <c r="Q12" s="22">
        <v>3086516</v>
      </c>
      <c r="R12" s="22">
        <v>2062744</v>
      </c>
      <c r="S12" s="22">
        <v>1011026</v>
      </c>
      <c r="T12" s="23">
        <v>4481535</v>
      </c>
      <c r="U12" s="22">
        <v>3469805</v>
      </c>
      <c r="V12" s="22">
        <v>2300080</v>
      </c>
      <c r="W12" s="22">
        <v>1115788</v>
      </c>
      <c r="X12" s="23">
        <v>4686978</v>
      </c>
    </row>
    <row r="13" spans="1:24" ht="13.5">
      <c r="A13" s="6" t="s">
        <v>195</v>
      </c>
      <c r="B13" s="22">
        <v>775789</v>
      </c>
      <c r="C13" s="22">
        <v>79367</v>
      </c>
      <c r="D13" s="23">
        <v>1498769</v>
      </c>
      <c r="E13" s="22">
        <v>1252897</v>
      </c>
      <c r="F13" s="22">
        <v>756257</v>
      </c>
      <c r="G13" s="22">
        <v>115161</v>
      </c>
      <c r="H13" s="23">
        <v>1445493</v>
      </c>
      <c r="I13" s="22">
        <v>1195225</v>
      </c>
      <c r="J13" s="22">
        <v>751738</v>
      </c>
      <c r="K13" s="22">
        <v>114664</v>
      </c>
      <c r="L13" s="23">
        <v>934079</v>
      </c>
      <c r="M13" s="22">
        <v>767934</v>
      </c>
      <c r="N13" s="22">
        <v>468130</v>
      </c>
      <c r="O13" s="22">
        <v>34905</v>
      </c>
      <c r="P13" s="23">
        <v>861091</v>
      </c>
      <c r="Q13" s="22">
        <v>810530</v>
      </c>
      <c r="R13" s="22">
        <v>564091</v>
      </c>
      <c r="S13" s="22">
        <v>73450</v>
      </c>
      <c r="T13" s="23">
        <v>411305</v>
      </c>
      <c r="U13" s="22">
        <v>532310</v>
      </c>
      <c r="V13" s="22">
        <v>396618</v>
      </c>
      <c r="W13" s="22">
        <v>78984</v>
      </c>
      <c r="X13" s="23">
        <v>858403</v>
      </c>
    </row>
    <row r="14" spans="1:24" ht="13.5">
      <c r="A14" s="6" t="s">
        <v>196</v>
      </c>
      <c r="B14" s="22">
        <v>620314</v>
      </c>
      <c r="C14" s="22">
        <v>349269</v>
      </c>
      <c r="D14" s="23">
        <v>1332576</v>
      </c>
      <c r="E14" s="22">
        <v>919975</v>
      </c>
      <c r="F14" s="22">
        <v>628205</v>
      </c>
      <c r="G14" s="22">
        <v>355866</v>
      </c>
      <c r="H14" s="23">
        <v>1161621</v>
      </c>
      <c r="I14" s="22">
        <v>795079</v>
      </c>
      <c r="J14" s="22">
        <v>520626</v>
      </c>
      <c r="K14" s="22">
        <v>280222</v>
      </c>
      <c r="L14" s="23">
        <v>879894</v>
      </c>
      <c r="M14" s="22">
        <v>598492</v>
      </c>
      <c r="N14" s="22">
        <v>416941</v>
      </c>
      <c r="O14" s="22">
        <v>227675</v>
      </c>
      <c r="P14" s="23">
        <v>914307</v>
      </c>
      <c r="Q14" s="22">
        <v>622330</v>
      </c>
      <c r="R14" s="22">
        <v>459109</v>
      </c>
      <c r="S14" s="22">
        <v>277699</v>
      </c>
      <c r="T14" s="23">
        <v>1334327</v>
      </c>
      <c r="U14" s="22">
        <v>714758</v>
      </c>
      <c r="V14" s="22">
        <v>466249</v>
      </c>
      <c r="W14" s="22">
        <v>264411</v>
      </c>
      <c r="X14" s="23">
        <v>983926</v>
      </c>
    </row>
    <row r="15" spans="1:24" ht="14.25" thickBot="1">
      <c r="A15" s="28" t="s">
        <v>197</v>
      </c>
      <c r="B15" s="24">
        <v>155474</v>
      </c>
      <c r="C15" s="24">
        <v>-269901</v>
      </c>
      <c r="D15" s="25">
        <v>166192</v>
      </c>
      <c r="E15" s="24">
        <v>332921</v>
      </c>
      <c r="F15" s="24">
        <v>128052</v>
      </c>
      <c r="G15" s="24">
        <v>-240705</v>
      </c>
      <c r="H15" s="25">
        <v>283872</v>
      </c>
      <c r="I15" s="24">
        <v>400145</v>
      </c>
      <c r="J15" s="24">
        <v>231112</v>
      </c>
      <c r="K15" s="24">
        <v>-165558</v>
      </c>
      <c r="L15" s="25">
        <v>54185</v>
      </c>
      <c r="M15" s="24">
        <v>169441</v>
      </c>
      <c r="N15" s="24">
        <v>51189</v>
      </c>
      <c r="O15" s="24">
        <v>-192770</v>
      </c>
      <c r="P15" s="25">
        <v>-53215</v>
      </c>
      <c r="Q15" s="24">
        <v>188199</v>
      </c>
      <c r="R15" s="24">
        <v>104981</v>
      </c>
      <c r="S15" s="24">
        <v>-204249</v>
      </c>
      <c r="T15" s="25">
        <v>-923021</v>
      </c>
      <c r="U15" s="24">
        <v>-182448</v>
      </c>
      <c r="V15" s="24">
        <v>-69631</v>
      </c>
      <c r="W15" s="24">
        <v>-185426</v>
      </c>
      <c r="X15" s="25">
        <v>-125522</v>
      </c>
    </row>
    <row r="16" spans="1:24" ht="14.25" thickTop="1">
      <c r="A16" s="5" t="s">
        <v>198</v>
      </c>
      <c r="B16" s="22">
        <v>2165</v>
      </c>
      <c r="C16" s="22">
        <v>592</v>
      </c>
      <c r="D16" s="23">
        <v>1477</v>
      </c>
      <c r="E16" s="22">
        <v>1588</v>
      </c>
      <c r="F16" s="22">
        <v>1223</v>
      </c>
      <c r="G16" s="22">
        <v>241</v>
      </c>
      <c r="H16" s="23">
        <v>985</v>
      </c>
      <c r="I16" s="22">
        <v>1262</v>
      </c>
      <c r="J16" s="22">
        <v>1137</v>
      </c>
      <c r="K16" s="22">
        <v>224</v>
      </c>
      <c r="L16" s="23">
        <v>1790</v>
      </c>
      <c r="M16" s="22">
        <v>2296</v>
      </c>
      <c r="N16" s="22">
        <v>1728</v>
      </c>
      <c r="O16" s="22">
        <v>491</v>
      </c>
      <c r="P16" s="23">
        <v>2744</v>
      </c>
      <c r="Q16" s="22">
        <v>3027</v>
      </c>
      <c r="R16" s="22">
        <v>2177</v>
      </c>
      <c r="S16" s="22">
        <v>1161</v>
      </c>
      <c r="T16" s="23">
        <v>4977</v>
      </c>
      <c r="U16" s="22">
        <v>4146</v>
      </c>
      <c r="V16" s="22">
        <v>2710</v>
      </c>
      <c r="W16" s="22">
        <v>1835</v>
      </c>
      <c r="X16" s="23">
        <v>6489</v>
      </c>
    </row>
    <row r="17" spans="1:24" ht="13.5">
      <c r="A17" s="5" t="s">
        <v>199</v>
      </c>
      <c r="B17" s="22">
        <v>4547</v>
      </c>
      <c r="C17" s="22">
        <v>2992</v>
      </c>
      <c r="D17" s="23">
        <v>6229</v>
      </c>
      <c r="E17" s="22">
        <v>4770</v>
      </c>
      <c r="F17" s="22">
        <v>3165</v>
      </c>
      <c r="G17" s="22">
        <v>2086</v>
      </c>
      <c r="H17" s="23">
        <v>5468</v>
      </c>
      <c r="I17" s="22">
        <v>4391</v>
      </c>
      <c r="J17" s="22">
        <v>2929</v>
      </c>
      <c r="K17" s="22">
        <v>2224</v>
      </c>
      <c r="L17" s="23">
        <v>3068</v>
      </c>
      <c r="M17" s="22">
        <v>2625</v>
      </c>
      <c r="N17" s="22">
        <v>1705</v>
      </c>
      <c r="O17" s="22">
        <v>1107</v>
      </c>
      <c r="P17" s="23">
        <v>5879</v>
      </c>
      <c r="Q17" s="22">
        <v>5305</v>
      </c>
      <c r="R17" s="22">
        <v>2784</v>
      </c>
      <c r="S17" s="22">
        <v>1986</v>
      </c>
      <c r="T17" s="23">
        <v>9614</v>
      </c>
      <c r="U17" s="22">
        <v>8831</v>
      </c>
      <c r="V17" s="22">
        <v>4603</v>
      </c>
      <c r="W17" s="22">
        <v>2876</v>
      </c>
      <c r="X17" s="23">
        <v>24186</v>
      </c>
    </row>
    <row r="18" spans="1:24" ht="13.5">
      <c r="A18" s="5" t="s">
        <v>200</v>
      </c>
      <c r="B18" s="22">
        <v>19800</v>
      </c>
      <c r="C18" s="22">
        <v>9900</v>
      </c>
      <c r="D18" s="23">
        <v>39800</v>
      </c>
      <c r="E18" s="22">
        <v>29900</v>
      </c>
      <c r="F18" s="22">
        <v>20000</v>
      </c>
      <c r="G18" s="22">
        <v>10100</v>
      </c>
      <c r="H18" s="23">
        <v>39400</v>
      </c>
      <c r="I18" s="22">
        <v>29700</v>
      </c>
      <c r="J18" s="22">
        <v>19800</v>
      </c>
      <c r="K18" s="22">
        <v>9900</v>
      </c>
      <c r="L18" s="23">
        <v>39600</v>
      </c>
      <c r="M18" s="22">
        <v>29700</v>
      </c>
      <c r="N18" s="22">
        <v>19800</v>
      </c>
      <c r="O18" s="22">
        <v>9900</v>
      </c>
      <c r="P18" s="23">
        <v>43744</v>
      </c>
      <c r="Q18" s="22">
        <v>32872</v>
      </c>
      <c r="R18" s="22">
        <v>22000</v>
      </c>
      <c r="S18" s="22">
        <v>11550</v>
      </c>
      <c r="T18" s="23">
        <v>9983</v>
      </c>
      <c r="U18" s="22"/>
      <c r="V18" s="22"/>
      <c r="W18" s="22"/>
      <c r="X18" s="23">
        <v>18057</v>
      </c>
    </row>
    <row r="19" spans="1:24" ht="13.5">
      <c r="A19" s="5" t="s">
        <v>101</v>
      </c>
      <c r="B19" s="22">
        <v>6856</v>
      </c>
      <c r="C19" s="22">
        <v>3757</v>
      </c>
      <c r="D19" s="23"/>
      <c r="E19" s="22">
        <v>10823</v>
      </c>
      <c r="F19" s="22">
        <v>4520</v>
      </c>
      <c r="G19" s="22">
        <v>2016</v>
      </c>
      <c r="H19" s="23"/>
      <c r="I19" s="22">
        <v>8690</v>
      </c>
      <c r="J19" s="22">
        <v>4855</v>
      </c>
      <c r="K19" s="22">
        <v>2095</v>
      </c>
      <c r="L19" s="23"/>
      <c r="M19" s="22">
        <v>10811</v>
      </c>
      <c r="N19" s="22">
        <v>7084</v>
      </c>
      <c r="O19" s="22">
        <v>2528</v>
      </c>
      <c r="P19" s="23"/>
      <c r="Q19" s="22">
        <v>12093</v>
      </c>
      <c r="R19" s="22">
        <v>6345</v>
      </c>
      <c r="S19" s="22">
        <v>3319</v>
      </c>
      <c r="T19" s="23"/>
      <c r="U19" s="22">
        <v>20952</v>
      </c>
      <c r="V19" s="22">
        <v>14023</v>
      </c>
      <c r="W19" s="22">
        <v>8292</v>
      </c>
      <c r="X19" s="23"/>
    </row>
    <row r="20" spans="1:24" ht="13.5">
      <c r="A20" s="5" t="s">
        <v>0</v>
      </c>
      <c r="B20" s="22">
        <v>33370</v>
      </c>
      <c r="C20" s="22">
        <v>17242</v>
      </c>
      <c r="D20" s="23">
        <v>68009</v>
      </c>
      <c r="E20" s="22">
        <v>47082</v>
      </c>
      <c r="F20" s="22">
        <v>28909</v>
      </c>
      <c r="G20" s="22">
        <v>14444</v>
      </c>
      <c r="H20" s="23">
        <v>59898</v>
      </c>
      <c r="I20" s="22">
        <v>44044</v>
      </c>
      <c r="J20" s="22">
        <v>28722</v>
      </c>
      <c r="K20" s="22">
        <v>14444</v>
      </c>
      <c r="L20" s="23">
        <v>59814</v>
      </c>
      <c r="M20" s="22">
        <v>45868</v>
      </c>
      <c r="N20" s="22">
        <v>30753</v>
      </c>
      <c r="O20" s="22">
        <v>14027</v>
      </c>
      <c r="P20" s="23">
        <v>82666</v>
      </c>
      <c r="Q20" s="22">
        <v>58004</v>
      </c>
      <c r="R20" s="22">
        <v>33308</v>
      </c>
      <c r="S20" s="22">
        <v>18018</v>
      </c>
      <c r="T20" s="23">
        <v>44877</v>
      </c>
      <c r="U20" s="22">
        <v>33931</v>
      </c>
      <c r="V20" s="22">
        <v>21338</v>
      </c>
      <c r="W20" s="22">
        <v>13003</v>
      </c>
      <c r="X20" s="23">
        <v>254314</v>
      </c>
    </row>
    <row r="21" spans="1:24" ht="13.5">
      <c r="A21" s="5" t="s">
        <v>157</v>
      </c>
      <c r="B21" s="22">
        <v>45</v>
      </c>
      <c r="C21" s="22"/>
      <c r="D21" s="23">
        <v>20</v>
      </c>
      <c r="E21" s="22">
        <v>19</v>
      </c>
      <c r="F21" s="22">
        <v>15</v>
      </c>
      <c r="G21" s="22">
        <v>9</v>
      </c>
      <c r="H21" s="23">
        <v>64</v>
      </c>
      <c r="I21" s="22">
        <v>52</v>
      </c>
      <c r="J21" s="22">
        <v>38</v>
      </c>
      <c r="K21" s="22">
        <v>20</v>
      </c>
      <c r="L21" s="23">
        <v>206</v>
      </c>
      <c r="M21" s="22">
        <v>179</v>
      </c>
      <c r="N21" s="22">
        <v>147</v>
      </c>
      <c r="O21" s="22">
        <v>110</v>
      </c>
      <c r="P21" s="23">
        <v>444</v>
      </c>
      <c r="Q21" s="22">
        <v>316</v>
      </c>
      <c r="R21" s="22">
        <v>262</v>
      </c>
      <c r="S21" s="22">
        <v>66</v>
      </c>
      <c r="T21" s="23">
        <v>104</v>
      </c>
      <c r="U21" s="22"/>
      <c r="V21" s="22"/>
      <c r="W21" s="22"/>
      <c r="X21" s="23"/>
    </row>
    <row r="22" spans="1:24" ht="13.5">
      <c r="A22" s="5" t="s">
        <v>1</v>
      </c>
      <c r="B22" s="22">
        <v>7883</v>
      </c>
      <c r="C22" s="22">
        <v>7027</v>
      </c>
      <c r="D22" s="23">
        <v>10428</v>
      </c>
      <c r="E22" s="22">
        <v>8886</v>
      </c>
      <c r="F22" s="22">
        <v>7991</v>
      </c>
      <c r="G22" s="22">
        <v>7095</v>
      </c>
      <c r="H22" s="23">
        <v>11206</v>
      </c>
      <c r="I22" s="22">
        <v>10149</v>
      </c>
      <c r="J22" s="22">
        <v>9210</v>
      </c>
      <c r="K22" s="22">
        <v>8133</v>
      </c>
      <c r="L22" s="23">
        <v>11481</v>
      </c>
      <c r="M22" s="22">
        <v>10418</v>
      </c>
      <c r="N22" s="22">
        <v>9434</v>
      </c>
      <c r="O22" s="22">
        <v>7581</v>
      </c>
      <c r="P22" s="23">
        <v>10867</v>
      </c>
      <c r="Q22" s="22">
        <v>9835</v>
      </c>
      <c r="R22" s="22">
        <v>8802</v>
      </c>
      <c r="S22" s="22">
        <v>7906</v>
      </c>
      <c r="T22" s="23"/>
      <c r="U22" s="22"/>
      <c r="V22" s="22"/>
      <c r="W22" s="22"/>
      <c r="X22" s="23"/>
    </row>
    <row r="23" spans="1:24" ht="13.5">
      <c r="A23" s="5" t="s">
        <v>2</v>
      </c>
      <c r="B23" s="22">
        <v>2763</v>
      </c>
      <c r="C23" s="22"/>
      <c r="D23" s="23"/>
      <c r="E23" s="22"/>
      <c r="F23" s="22"/>
      <c r="G23" s="22"/>
      <c r="H23" s="23"/>
      <c r="I23" s="22"/>
      <c r="J23" s="22"/>
      <c r="K23" s="22"/>
      <c r="L23" s="23"/>
      <c r="M23" s="22"/>
      <c r="N23" s="22"/>
      <c r="O23" s="22"/>
      <c r="P23" s="23"/>
      <c r="Q23" s="22"/>
      <c r="R23" s="22"/>
      <c r="S23" s="22"/>
      <c r="T23" s="23"/>
      <c r="U23" s="22"/>
      <c r="V23" s="22"/>
      <c r="W23" s="22"/>
      <c r="X23" s="23"/>
    </row>
    <row r="24" spans="1:24" ht="13.5">
      <c r="A24" s="5" t="s">
        <v>101</v>
      </c>
      <c r="B24" s="22"/>
      <c r="C24" s="22"/>
      <c r="D24" s="23"/>
      <c r="E24" s="22">
        <v>382</v>
      </c>
      <c r="F24" s="22">
        <v>1664</v>
      </c>
      <c r="G24" s="22">
        <v>1044</v>
      </c>
      <c r="H24" s="23"/>
      <c r="I24" s="22">
        <v>195</v>
      </c>
      <c r="J24" s="22">
        <v>2479</v>
      </c>
      <c r="K24" s="22">
        <v>1043</v>
      </c>
      <c r="L24" s="23"/>
      <c r="M24" s="22">
        <v>257</v>
      </c>
      <c r="N24" s="22">
        <v>3410</v>
      </c>
      <c r="O24" s="22">
        <v>1797</v>
      </c>
      <c r="P24" s="23"/>
      <c r="Q24" s="22">
        <v>1390</v>
      </c>
      <c r="R24" s="22">
        <v>1399</v>
      </c>
      <c r="S24" s="22">
        <v>1</v>
      </c>
      <c r="T24" s="23"/>
      <c r="U24" s="22"/>
      <c r="V24" s="22"/>
      <c r="W24" s="22"/>
      <c r="X24" s="23"/>
    </row>
    <row r="25" spans="1:24" ht="13.5">
      <c r="A25" s="5" t="s">
        <v>3</v>
      </c>
      <c r="B25" s="22">
        <v>10691</v>
      </c>
      <c r="C25" s="22">
        <v>7027</v>
      </c>
      <c r="D25" s="23">
        <v>11036</v>
      </c>
      <c r="E25" s="22">
        <v>9289</v>
      </c>
      <c r="F25" s="22">
        <v>9671</v>
      </c>
      <c r="G25" s="22">
        <v>8149</v>
      </c>
      <c r="H25" s="23">
        <v>14623</v>
      </c>
      <c r="I25" s="22">
        <v>12292</v>
      </c>
      <c r="J25" s="22">
        <v>11728</v>
      </c>
      <c r="K25" s="22">
        <v>9198</v>
      </c>
      <c r="L25" s="23">
        <v>15105</v>
      </c>
      <c r="M25" s="22">
        <v>14836</v>
      </c>
      <c r="N25" s="22">
        <v>12993</v>
      </c>
      <c r="O25" s="22">
        <v>9488</v>
      </c>
      <c r="P25" s="23">
        <v>12975</v>
      </c>
      <c r="Q25" s="22">
        <v>11542</v>
      </c>
      <c r="R25" s="22">
        <v>10464</v>
      </c>
      <c r="S25" s="22">
        <v>7973</v>
      </c>
      <c r="T25" s="23">
        <v>19315</v>
      </c>
      <c r="U25" s="22">
        <v>11535</v>
      </c>
      <c r="V25" s="22">
        <v>241</v>
      </c>
      <c r="W25" s="22">
        <v>67</v>
      </c>
      <c r="X25" s="23">
        <v>24052</v>
      </c>
    </row>
    <row r="26" spans="1:24" ht="14.25" thickBot="1">
      <c r="A26" s="28" t="s">
        <v>4</v>
      </c>
      <c r="B26" s="24">
        <v>178152</v>
      </c>
      <c r="C26" s="24">
        <v>-259687</v>
      </c>
      <c r="D26" s="25">
        <v>223166</v>
      </c>
      <c r="E26" s="24">
        <v>370715</v>
      </c>
      <c r="F26" s="24">
        <v>147290</v>
      </c>
      <c r="G26" s="24">
        <v>-234409</v>
      </c>
      <c r="H26" s="25">
        <v>329147</v>
      </c>
      <c r="I26" s="24">
        <v>431897</v>
      </c>
      <c r="J26" s="24">
        <v>248106</v>
      </c>
      <c r="K26" s="24">
        <v>-160311</v>
      </c>
      <c r="L26" s="25">
        <v>98893</v>
      </c>
      <c r="M26" s="24">
        <v>200473</v>
      </c>
      <c r="N26" s="24">
        <v>68948</v>
      </c>
      <c r="O26" s="24">
        <v>-188231</v>
      </c>
      <c r="P26" s="25">
        <v>16474</v>
      </c>
      <c r="Q26" s="24">
        <v>234660</v>
      </c>
      <c r="R26" s="24">
        <v>127825</v>
      </c>
      <c r="S26" s="24">
        <v>-194204</v>
      </c>
      <c r="T26" s="25">
        <v>-897460</v>
      </c>
      <c r="U26" s="24">
        <v>-160052</v>
      </c>
      <c r="V26" s="24">
        <v>-48534</v>
      </c>
      <c r="W26" s="24">
        <v>-172490</v>
      </c>
      <c r="X26" s="25">
        <v>104738</v>
      </c>
    </row>
    <row r="27" spans="1:24" ht="14.25" thickTop="1">
      <c r="A27" s="5" t="s">
        <v>152</v>
      </c>
      <c r="B27" s="22"/>
      <c r="C27" s="22"/>
      <c r="D27" s="23">
        <v>2959</v>
      </c>
      <c r="E27" s="22">
        <v>1561</v>
      </c>
      <c r="F27" s="22">
        <v>1282</v>
      </c>
      <c r="G27" s="22"/>
      <c r="H27" s="23">
        <v>4721</v>
      </c>
      <c r="I27" s="22">
        <v>4485</v>
      </c>
      <c r="J27" s="22"/>
      <c r="K27" s="22"/>
      <c r="L27" s="23">
        <v>103656</v>
      </c>
      <c r="M27" s="22">
        <v>91206</v>
      </c>
      <c r="N27" s="22">
        <v>76640</v>
      </c>
      <c r="O27" s="22">
        <v>598</v>
      </c>
      <c r="P27" s="23">
        <v>35607</v>
      </c>
      <c r="Q27" s="22">
        <v>17992</v>
      </c>
      <c r="R27" s="22">
        <v>17110</v>
      </c>
      <c r="S27" s="22">
        <v>10915</v>
      </c>
      <c r="T27" s="23">
        <v>134566</v>
      </c>
      <c r="U27" s="22">
        <v>92611</v>
      </c>
      <c r="V27" s="22">
        <v>68661</v>
      </c>
      <c r="W27" s="22"/>
      <c r="X27" s="23">
        <v>65183</v>
      </c>
    </row>
    <row r="28" spans="1:24" ht="13.5">
      <c r="A28" s="5" t="s">
        <v>5</v>
      </c>
      <c r="B28" s="22"/>
      <c r="C28" s="22"/>
      <c r="D28" s="23">
        <v>9533</v>
      </c>
      <c r="E28" s="22">
        <v>5477</v>
      </c>
      <c r="F28" s="22">
        <v>1282</v>
      </c>
      <c r="G28" s="22"/>
      <c r="H28" s="23">
        <v>32434</v>
      </c>
      <c r="I28" s="22">
        <v>32198</v>
      </c>
      <c r="J28" s="22">
        <v>27591</v>
      </c>
      <c r="K28" s="22">
        <v>26694</v>
      </c>
      <c r="L28" s="23">
        <v>407959</v>
      </c>
      <c r="M28" s="22">
        <v>389352</v>
      </c>
      <c r="N28" s="22">
        <v>374626</v>
      </c>
      <c r="O28" s="22">
        <v>257483</v>
      </c>
      <c r="P28" s="23">
        <v>323966</v>
      </c>
      <c r="Q28" s="22">
        <v>315078</v>
      </c>
      <c r="R28" s="22">
        <v>273301</v>
      </c>
      <c r="S28" s="22">
        <v>15700</v>
      </c>
      <c r="T28" s="23">
        <v>340488</v>
      </c>
      <c r="U28" s="22">
        <v>288921</v>
      </c>
      <c r="V28" s="22">
        <v>168591</v>
      </c>
      <c r="W28" s="22">
        <v>9153</v>
      </c>
      <c r="X28" s="23">
        <v>115847</v>
      </c>
    </row>
    <row r="29" spans="1:24" ht="13.5">
      <c r="A29" s="6" t="s">
        <v>150</v>
      </c>
      <c r="B29" s="22">
        <v>178152</v>
      </c>
      <c r="C29" s="22">
        <v>-259687</v>
      </c>
      <c r="D29" s="23">
        <v>229612</v>
      </c>
      <c r="E29" s="22">
        <v>365237</v>
      </c>
      <c r="F29" s="22">
        <v>146007</v>
      </c>
      <c r="G29" s="22">
        <v>-234409</v>
      </c>
      <c r="H29" s="23">
        <v>323407</v>
      </c>
      <c r="I29" s="22">
        <v>426393</v>
      </c>
      <c r="J29" s="22">
        <v>247208</v>
      </c>
      <c r="K29" s="22">
        <v>-160311</v>
      </c>
      <c r="L29" s="23">
        <v>-308967</v>
      </c>
      <c r="M29" s="22">
        <v>-188628</v>
      </c>
      <c r="N29" s="22">
        <v>-305677</v>
      </c>
      <c r="O29" s="22">
        <v>-445715</v>
      </c>
      <c r="P29" s="23">
        <v>64556</v>
      </c>
      <c r="Q29" s="22">
        <v>250121</v>
      </c>
      <c r="R29" s="22">
        <v>-145475</v>
      </c>
      <c r="S29" s="22">
        <v>-209905</v>
      </c>
      <c r="T29" s="23">
        <v>-1176958</v>
      </c>
      <c r="U29" s="22">
        <v>-387880</v>
      </c>
      <c r="V29" s="22">
        <v>-157414</v>
      </c>
      <c r="W29" s="22">
        <v>-149667</v>
      </c>
      <c r="X29" s="23">
        <v>43654</v>
      </c>
    </row>
    <row r="30" spans="1:24" ht="13.5">
      <c r="A30" s="6" t="s">
        <v>6</v>
      </c>
      <c r="B30" s="22">
        <v>40347</v>
      </c>
      <c r="C30" s="22">
        <v>3529</v>
      </c>
      <c r="D30" s="23">
        <v>40437</v>
      </c>
      <c r="E30" s="22">
        <v>73002</v>
      </c>
      <c r="F30" s="22">
        <v>33575</v>
      </c>
      <c r="G30" s="22">
        <v>2891</v>
      </c>
      <c r="H30" s="23">
        <v>21770</v>
      </c>
      <c r="I30" s="22">
        <v>43287</v>
      </c>
      <c r="J30" s="22">
        <v>19780</v>
      </c>
      <c r="K30" s="22">
        <v>2100</v>
      </c>
      <c r="L30" s="23">
        <v>8255</v>
      </c>
      <c r="M30" s="22">
        <v>6421</v>
      </c>
      <c r="N30" s="22">
        <v>4021</v>
      </c>
      <c r="O30" s="22">
        <v>2400</v>
      </c>
      <c r="P30" s="23">
        <v>8705</v>
      </c>
      <c r="Q30" s="22">
        <v>18207</v>
      </c>
      <c r="R30" s="22">
        <v>12851</v>
      </c>
      <c r="S30" s="22">
        <v>6437</v>
      </c>
      <c r="T30" s="23">
        <v>22113</v>
      </c>
      <c r="U30" s="22">
        <v>17188</v>
      </c>
      <c r="V30" s="22">
        <v>11609</v>
      </c>
      <c r="W30" s="22">
        <v>6127</v>
      </c>
      <c r="X30" s="23">
        <v>22108</v>
      </c>
    </row>
    <row r="31" spans="1:24" ht="13.5">
      <c r="A31" s="6" t="s">
        <v>7</v>
      </c>
      <c r="B31" s="22">
        <v>-637</v>
      </c>
      <c r="C31" s="22">
        <v>-452</v>
      </c>
      <c r="D31" s="23">
        <v>14999</v>
      </c>
      <c r="E31" s="22">
        <v>-547</v>
      </c>
      <c r="F31" s="22">
        <v>-756</v>
      </c>
      <c r="G31" s="22">
        <v>-25</v>
      </c>
      <c r="H31" s="23">
        <v>-83723</v>
      </c>
      <c r="I31" s="22">
        <v>971</v>
      </c>
      <c r="J31" s="22">
        <v>365</v>
      </c>
      <c r="K31" s="22">
        <v>-724</v>
      </c>
      <c r="L31" s="23">
        <v>9628</v>
      </c>
      <c r="M31" s="22">
        <v>4913</v>
      </c>
      <c r="N31" s="22">
        <v>4360</v>
      </c>
      <c r="O31" s="22">
        <v>4707</v>
      </c>
      <c r="P31" s="23"/>
      <c r="Q31" s="22"/>
      <c r="R31" s="22"/>
      <c r="S31" s="22"/>
      <c r="T31" s="23"/>
      <c r="U31" s="22"/>
      <c r="V31" s="22"/>
      <c r="W31" s="22"/>
      <c r="X31" s="23"/>
    </row>
    <row r="32" spans="1:24" ht="13.5">
      <c r="A32" s="6" t="s">
        <v>8</v>
      </c>
      <c r="B32" s="22">
        <v>39710</v>
      </c>
      <c r="C32" s="22">
        <v>3077</v>
      </c>
      <c r="D32" s="23">
        <v>55436</v>
      </c>
      <c r="E32" s="22">
        <v>72455</v>
      </c>
      <c r="F32" s="22">
        <v>32819</v>
      </c>
      <c r="G32" s="22">
        <v>2865</v>
      </c>
      <c r="H32" s="23">
        <v>-61953</v>
      </c>
      <c r="I32" s="22">
        <v>44258</v>
      </c>
      <c r="J32" s="22">
        <v>20145</v>
      </c>
      <c r="K32" s="22">
        <v>1375</v>
      </c>
      <c r="L32" s="23">
        <v>17884</v>
      </c>
      <c r="M32" s="22">
        <v>11334</v>
      </c>
      <c r="N32" s="22">
        <v>8381</v>
      </c>
      <c r="O32" s="22">
        <v>7107</v>
      </c>
      <c r="P32" s="23">
        <v>8705</v>
      </c>
      <c r="Q32" s="22">
        <v>18207</v>
      </c>
      <c r="R32" s="22">
        <v>12851</v>
      </c>
      <c r="S32" s="22">
        <v>6437</v>
      </c>
      <c r="T32" s="23">
        <v>22113</v>
      </c>
      <c r="U32" s="22">
        <v>17188</v>
      </c>
      <c r="V32" s="22">
        <v>11609</v>
      </c>
      <c r="W32" s="22">
        <v>6127</v>
      </c>
      <c r="X32" s="23">
        <v>22108</v>
      </c>
    </row>
    <row r="33" spans="1:24" ht="14.25" thickBot="1">
      <c r="A33" s="6" t="s">
        <v>9</v>
      </c>
      <c r="B33" s="22">
        <v>138442</v>
      </c>
      <c r="C33" s="22">
        <v>-262764</v>
      </c>
      <c r="D33" s="23">
        <v>174175</v>
      </c>
      <c r="E33" s="22">
        <v>292782</v>
      </c>
      <c r="F33" s="22">
        <v>113187</v>
      </c>
      <c r="G33" s="22">
        <v>-237275</v>
      </c>
      <c r="H33" s="23">
        <v>385360</v>
      </c>
      <c r="I33" s="22">
        <v>382134</v>
      </c>
      <c r="J33" s="22">
        <v>227063</v>
      </c>
      <c r="K33" s="22">
        <v>-161687</v>
      </c>
      <c r="L33" s="23">
        <v>-326851</v>
      </c>
      <c r="M33" s="22">
        <v>-199962</v>
      </c>
      <c r="N33" s="22">
        <v>-314059</v>
      </c>
      <c r="O33" s="22">
        <v>-452822</v>
      </c>
      <c r="P33" s="23">
        <v>55851</v>
      </c>
      <c r="Q33" s="22">
        <v>231914</v>
      </c>
      <c r="R33" s="22">
        <v>-158326</v>
      </c>
      <c r="S33" s="22">
        <v>-216342</v>
      </c>
      <c r="T33" s="23">
        <v>-1199071</v>
      </c>
      <c r="U33" s="22">
        <v>-405069</v>
      </c>
      <c r="V33" s="22">
        <v>-169024</v>
      </c>
      <c r="W33" s="22">
        <v>-155795</v>
      </c>
      <c r="X33" s="23">
        <v>21546</v>
      </c>
    </row>
    <row r="34" spans="1:24" ht="14.25" thickTop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6" ht="13.5">
      <c r="A36" s="19" t="s">
        <v>141</v>
      </c>
    </row>
    <row r="37" ht="13.5">
      <c r="A37" s="19" t="s">
        <v>142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9" t="s">
        <v>137</v>
      </c>
      <c r="B2" s="13">
        <v>4720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9" t="s">
        <v>42</v>
      </c>
      <c r="B4" s="14" t="str">
        <f>HYPERLINK("http://www.kabupro.jp/mark/20131114/S1000I3V.htm","四半期報告書")</f>
        <v>四半期報告書</v>
      </c>
      <c r="C4" s="14" t="str">
        <f>HYPERLINK("http://www.kabupro.jp/mark/20130627/S000DT4W.htm","有価証券報告書")</f>
        <v>有価証券報告書</v>
      </c>
      <c r="D4" s="14" t="str">
        <f>HYPERLINK("http://www.kabupro.jp/mark/20131114/S1000I3V.htm","四半期報告書")</f>
        <v>四半期報告書</v>
      </c>
      <c r="E4" s="14" t="str">
        <f>HYPERLINK("http://www.kabupro.jp/mark/20130627/S000DT4W.htm","有価証券報告書")</f>
        <v>有価証券報告書</v>
      </c>
      <c r="F4" s="14" t="str">
        <f>HYPERLINK("http://www.kabupro.jp/mark/20121114/S000CB0X.htm","四半期報告書")</f>
        <v>四半期報告書</v>
      </c>
      <c r="G4" s="14" t="str">
        <f>HYPERLINK("http://www.kabupro.jp/mark/20120628/S000B9BZ.htm","有価証券報告書")</f>
        <v>有価証券報告書</v>
      </c>
      <c r="H4" s="14" t="str">
        <f>HYPERLINK("http://www.kabupro.jp/mark/20110214/S0007SFG.htm","四半期報告書")</f>
        <v>四半期報告書</v>
      </c>
      <c r="I4" s="14" t="str">
        <f>HYPERLINK("http://www.kabupro.jp/mark/20111114/S0009QGV.htm","四半期報告書")</f>
        <v>四半期報告書</v>
      </c>
      <c r="J4" s="14" t="str">
        <f>HYPERLINK("http://www.kabupro.jp/mark/20100813/S0006MLT.htm","四半期報告書")</f>
        <v>四半期報告書</v>
      </c>
      <c r="K4" s="14" t="str">
        <f>HYPERLINK("http://www.kabupro.jp/mark/20110629/S0008MR5.htm","有価証券報告書")</f>
        <v>有価証券報告書</v>
      </c>
      <c r="L4" s="14" t="str">
        <f>HYPERLINK("http://www.kabupro.jp/mark/20110214/S0007SFG.htm","四半期報告書")</f>
        <v>四半期報告書</v>
      </c>
      <c r="M4" s="14" t="str">
        <f>HYPERLINK("http://www.kabupro.jp/mark/20101112/S00076AP.htm","四半期報告書")</f>
        <v>四半期報告書</v>
      </c>
      <c r="N4" s="14" t="str">
        <f>HYPERLINK("http://www.kabupro.jp/mark/20100813/S0006MLT.htm","四半期報告書")</f>
        <v>四半期報告書</v>
      </c>
      <c r="O4" s="14" t="str">
        <f>HYPERLINK("http://www.kabupro.jp/mark/20090626/S0003FSR.htm","有価証券報告書")</f>
        <v>有価証券報告書</v>
      </c>
      <c r="P4" s="14" t="str">
        <f>HYPERLINK("http://www.kabupro.jp/mark/20100212/S00054UI.htm","四半期報告書")</f>
        <v>四半期報告書</v>
      </c>
      <c r="Q4" s="14" t="str">
        <f>HYPERLINK("http://www.kabupro.jp/mark/20091113/S0004L9D.htm","四半期報告書")</f>
        <v>四半期報告書</v>
      </c>
      <c r="R4" s="14" t="str">
        <f>HYPERLINK("http://www.kabupro.jp/mark/20090814/S0003ZJD.htm","四半期報告書")</f>
        <v>四半期報告書</v>
      </c>
    </row>
    <row r="5" spans="1:18" ht="14.25" thickBot="1">
      <c r="A5" s="10" t="s">
        <v>43</v>
      </c>
      <c r="B5" s="1" t="s">
        <v>49</v>
      </c>
      <c r="C5" s="1" t="s">
        <v>62</v>
      </c>
      <c r="D5" s="1" t="s">
        <v>49</v>
      </c>
      <c r="E5" s="1" t="s">
        <v>62</v>
      </c>
      <c r="F5" s="1" t="s">
        <v>58</v>
      </c>
      <c r="G5" s="1" t="s">
        <v>70</v>
      </c>
      <c r="H5" s="1" t="s">
        <v>72</v>
      </c>
      <c r="I5" s="1" t="s">
        <v>66</v>
      </c>
      <c r="J5" s="1" t="s">
        <v>76</v>
      </c>
      <c r="K5" s="1" t="s">
        <v>78</v>
      </c>
      <c r="L5" s="1" t="s">
        <v>72</v>
      </c>
      <c r="M5" s="1" t="s">
        <v>74</v>
      </c>
      <c r="N5" s="1" t="s">
        <v>76</v>
      </c>
      <c r="O5" s="1" t="s">
        <v>93</v>
      </c>
      <c r="P5" s="1" t="s">
        <v>80</v>
      </c>
      <c r="Q5" s="1" t="s">
        <v>82</v>
      </c>
      <c r="R5" s="1" t="s">
        <v>84</v>
      </c>
    </row>
    <row r="6" spans="1:18" ht="15" thickBot="1" thickTop="1">
      <c r="A6" s="9" t="s">
        <v>44</v>
      </c>
      <c r="B6" s="17" t="s">
        <v>191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4.25" thickTop="1">
      <c r="A7" s="11" t="s">
        <v>45</v>
      </c>
      <c r="B7" s="13" t="s">
        <v>143</v>
      </c>
      <c r="C7" s="15" t="s">
        <v>54</v>
      </c>
      <c r="D7" s="13" t="s">
        <v>143</v>
      </c>
      <c r="E7" s="15" t="s">
        <v>54</v>
      </c>
      <c r="F7" s="13" t="s">
        <v>143</v>
      </c>
      <c r="G7" s="15" t="s">
        <v>54</v>
      </c>
      <c r="H7" s="13" t="s">
        <v>143</v>
      </c>
      <c r="I7" s="13" t="s">
        <v>143</v>
      </c>
      <c r="J7" s="13" t="s">
        <v>143</v>
      </c>
      <c r="K7" s="15" t="s">
        <v>54</v>
      </c>
      <c r="L7" s="13" t="s">
        <v>143</v>
      </c>
      <c r="M7" s="13" t="s">
        <v>143</v>
      </c>
      <c r="N7" s="13" t="s">
        <v>143</v>
      </c>
      <c r="O7" s="15" t="s">
        <v>54</v>
      </c>
      <c r="P7" s="13" t="s">
        <v>143</v>
      </c>
      <c r="Q7" s="13" t="s">
        <v>143</v>
      </c>
      <c r="R7" s="13" t="s">
        <v>143</v>
      </c>
    </row>
    <row r="8" spans="1:18" ht="13.5">
      <c r="A8" s="12" t="s">
        <v>46</v>
      </c>
      <c r="B8" s="1" t="s">
        <v>144</v>
      </c>
      <c r="C8" s="16" t="s">
        <v>145</v>
      </c>
      <c r="D8" s="1" t="s">
        <v>145</v>
      </c>
      <c r="E8" s="16" t="s">
        <v>146</v>
      </c>
      <c r="F8" s="1" t="s">
        <v>146</v>
      </c>
      <c r="G8" s="16" t="s">
        <v>147</v>
      </c>
      <c r="H8" s="1" t="s">
        <v>147</v>
      </c>
      <c r="I8" s="1" t="s">
        <v>147</v>
      </c>
      <c r="J8" s="1" t="s">
        <v>147</v>
      </c>
      <c r="K8" s="16" t="s">
        <v>148</v>
      </c>
      <c r="L8" s="1" t="s">
        <v>148</v>
      </c>
      <c r="M8" s="1" t="s">
        <v>148</v>
      </c>
      <c r="N8" s="1" t="s">
        <v>148</v>
      </c>
      <c r="O8" s="16" t="s">
        <v>149</v>
      </c>
      <c r="P8" s="1" t="s">
        <v>149</v>
      </c>
      <c r="Q8" s="1" t="s">
        <v>149</v>
      </c>
      <c r="R8" s="1" t="s">
        <v>149</v>
      </c>
    </row>
    <row r="9" spans="1:18" ht="13.5">
      <c r="A9" s="12" t="s">
        <v>47</v>
      </c>
      <c r="B9" s="1" t="s">
        <v>51</v>
      </c>
      <c r="C9" s="16" t="s">
        <v>55</v>
      </c>
      <c r="D9" s="1" t="s">
        <v>59</v>
      </c>
      <c r="E9" s="16" t="s">
        <v>63</v>
      </c>
      <c r="F9" s="1" t="s">
        <v>67</v>
      </c>
      <c r="G9" s="16" t="s">
        <v>71</v>
      </c>
      <c r="H9" s="1" t="s">
        <v>73</v>
      </c>
      <c r="I9" s="1" t="s">
        <v>75</v>
      </c>
      <c r="J9" s="1" t="s">
        <v>77</v>
      </c>
      <c r="K9" s="16" t="s">
        <v>79</v>
      </c>
      <c r="L9" s="1" t="s">
        <v>81</v>
      </c>
      <c r="M9" s="1" t="s">
        <v>83</v>
      </c>
      <c r="N9" s="1" t="s">
        <v>85</v>
      </c>
      <c r="O9" s="16" t="s">
        <v>86</v>
      </c>
      <c r="P9" s="1" t="s">
        <v>88</v>
      </c>
      <c r="Q9" s="1" t="s">
        <v>90</v>
      </c>
      <c r="R9" s="1" t="s">
        <v>92</v>
      </c>
    </row>
    <row r="10" spans="1:18" ht="14.25" thickBot="1">
      <c r="A10" s="12" t="s">
        <v>48</v>
      </c>
      <c r="B10" s="1" t="s">
        <v>96</v>
      </c>
      <c r="C10" s="16" t="s">
        <v>96</v>
      </c>
      <c r="D10" s="1" t="s">
        <v>96</v>
      </c>
      <c r="E10" s="16" t="s">
        <v>96</v>
      </c>
      <c r="F10" s="1" t="s">
        <v>96</v>
      </c>
      <c r="G10" s="16" t="s">
        <v>96</v>
      </c>
      <c r="H10" s="1" t="s">
        <v>96</v>
      </c>
      <c r="I10" s="1" t="s">
        <v>96</v>
      </c>
      <c r="J10" s="1" t="s">
        <v>96</v>
      </c>
      <c r="K10" s="16" t="s">
        <v>96</v>
      </c>
      <c r="L10" s="1" t="s">
        <v>96</v>
      </c>
      <c r="M10" s="1" t="s">
        <v>96</v>
      </c>
      <c r="N10" s="1" t="s">
        <v>96</v>
      </c>
      <c r="O10" s="16" t="s">
        <v>96</v>
      </c>
      <c r="P10" s="1" t="s">
        <v>96</v>
      </c>
      <c r="Q10" s="1" t="s">
        <v>96</v>
      </c>
      <c r="R10" s="1" t="s">
        <v>96</v>
      </c>
    </row>
    <row r="11" spans="1:18" ht="14.25" thickTop="1">
      <c r="A11" s="27" t="s">
        <v>150</v>
      </c>
      <c r="B11" s="20">
        <v>178152</v>
      </c>
      <c r="C11" s="21">
        <v>229612</v>
      </c>
      <c r="D11" s="20">
        <v>146007</v>
      </c>
      <c r="E11" s="21">
        <v>323407</v>
      </c>
      <c r="F11" s="20">
        <v>247208</v>
      </c>
      <c r="G11" s="21">
        <v>-308967</v>
      </c>
      <c r="H11" s="20">
        <v>-188628</v>
      </c>
      <c r="I11" s="20">
        <v>-305677</v>
      </c>
      <c r="J11" s="20">
        <v>-445715</v>
      </c>
      <c r="K11" s="21">
        <v>64556</v>
      </c>
      <c r="L11" s="20">
        <v>250121</v>
      </c>
      <c r="M11" s="20">
        <v>-145475</v>
      </c>
      <c r="N11" s="20">
        <v>-209905</v>
      </c>
      <c r="O11" s="21">
        <v>-1176958</v>
      </c>
      <c r="P11" s="20">
        <v>-387880</v>
      </c>
      <c r="Q11" s="20">
        <v>-157414</v>
      </c>
      <c r="R11" s="20">
        <v>-149667</v>
      </c>
    </row>
    <row r="12" spans="1:18" ht="13.5">
      <c r="A12" s="5" t="s">
        <v>151</v>
      </c>
      <c r="B12" s="22">
        <v>80356</v>
      </c>
      <c r="C12" s="23">
        <v>150357</v>
      </c>
      <c r="D12" s="22">
        <v>71330</v>
      </c>
      <c r="E12" s="23">
        <v>136017</v>
      </c>
      <c r="F12" s="22">
        <v>64717</v>
      </c>
      <c r="G12" s="23">
        <v>125017</v>
      </c>
      <c r="H12" s="22">
        <v>81315</v>
      </c>
      <c r="I12" s="22">
        <v>53120</v>
      </c>
      <c r="J12" s="22">
        <v>26286</v>
      </c>
      <c r="K12" s="23">
        <v>139498</v>
      </c>
      <c r="L12" s="22">
        <v>102897</v>
      </c>
      <c r="M12" s="22">
        <v>65895</v>
      </c>
      <c r="N12" s="22">
        <v>33453</v>
      </c>
      <c r="O12" s="23">
        <v>154272</v>
      </c>
      <c r="P12" s="22">
        <v>111304</v>
      </c>
      <c r="Q12" s="22">
        <v>74991</v>
      </c>
      <c r="R12" s="22">
        <v>36657</v>
      </c>
    </row>
    <row r="13" spans="1:18" ht="13.5">
      <c r="A13" s="5" t="s">
        <v>152</v>
      </c>
      <c r="B13" s="22"/>
      <c r="C13" s="23">
        <v>2959</v>
      </c>
      <c r="D13" s="22">
        <v>1282</v>
      </c>
      <c r="E13" s="23">
        <v>4721</v>
      </c>
      <c r="F13" s="22"/>
      <c r="G13" s="23">
        <v>103656</v>
      </c>
      <c r="H13" s="22">
        <v>91206</v>
      </c>
      <c r="I13" s="22">
        <v>76640</v>
      </c>
      <c r="J13" s="22">
        <v>598</v>
      </c>
      <c r="K13" s="23">
        <v>35607</v>
      </c>
      <c r="L13" s="22">
        <v>17992</v>
      </c>
      <c r="M13" s="22">
        <v>17110</v>
      </c>
      <c r="N13" s="22">
        <v>10915</v>
      </c>
      <c r="O13" s="23">
        <v>134566</v>
      </c>
      <c r="P13" s="22">
        <v>92611</v>
      </c>
      <c r="Q13" s="22">
        <v>68661</v>
      </c>
      <c r="R13" s="22"/>
    </row>
    <row r="14" spans="1:18" ht="13.5">
      <c r="A14" s="5" t="s">
        <v>153</v>
      </c>
      <c r="B14" s="22">
        <v>396</v>
      </c>
      <c r="C14" s="23">
        <v>-3030</v>
      </c>
      <c r="D14" s="22">
        <v>444</v>
      </c>
      <c r="E14" s="23">
        <v>2869</v>
      </c>
      <c r="F14" s="22">
        <v>413</v>
      </c>
      <c r="G14" s="23">
        <v>-97</v>
      </c>
      <c r="H14" s="22">
        <v>-250</v>
      </c>
      <c r="I14" s="22">
        <v>191</v>
      </c>
      <c r="J14" s="22">
        <v>66</v>
      </c>
      <c r="K14" s="23">
        <v>86</v>
      </c>
      <c r="L14" s="22">
        <v>-112</v>
      </c>
      <c r="M14" s="22">
        <v>429</v>
      </c>
      <c r="N14" s="22">
        <v>290</v>
      </c>
      <c r="O14" s="23">
        <v>7183</v>
      </c>
      <c r="P14" s="22">
        <v>7055</v>
      </c>
      <c r="Q14" s="22">
        <v>397</v>
      </c>
      <c r="R14" s="22">
        <v>419</v>
      </c>
    </row>
    <row r="15" spans="1:18" ht="13.5">
      <c r="A15" s="5" t="s">
        <v>154</v>
      </c>
      <c r="B15" s="22">
        <v>-514</v>
      </c>
      <c r="C15" s="23">
        <v>2807</v>
      </c>
      <c r="D15" s="22">
        <v>1564</v>
      </c>
      <c r="E15" s="23">
        <v>1959</v>
      </c>
      <c r="F15" s="22">
        <v>1012</v>
      </c>
      <c r="G15" s="23">
        <v>-15248</v>
      </c>
      <c r="H15" s="22">
        <v>-25434</v>
      </c>
      <c r="I15" s="22">
        <v>3074</v>
      </c>
      <c r="J15" s="22">
        <v>-6586</v>
      </c>
      <c r="K15" s="23">
        <v>-7649</v>
      </c>
      <c r="L15" s="22">
        <v>-26902</v>
      </c>
      <c r="M15" s="22">
        <v>-35545</v>
      </c>
      <c r="N15" s="22">
        <v>-23702</v>
      </c>
      <c r="O15" s="23">
        <v>-21361</v>
      </c>
      <c r="P15" s="22">
        <v>-36924</v>
      </c>
      <c r="Q15" s="22">
        <v>-437</v>
      </c>
      <c r="R15" s="22">
        <v>-36641</v>
      </c>
    </row>
    <row r="16" spans="1:18" ht="13.5">
      <c r="A16" s="5" t="s">
        <v>155</v>
      </c>
      <c r="B16" s="22">
        <v>14068</v>
      </c>
      <c r="C16" s="23">
        <v>22331</v>
      </c>
      <c r="D16" s="22">
        <v>10305</v>
      </c>
      <c r="E16" s="23">
        <v>27265</v>
      </c>
      <c r="F16" s="22">
        <v>11457</v>
      </c>
      <c r="G16" s="23">
        <v>23966</v>
      </c>
      <c r="H16" s="22">
        <v>19240</v>
      </c>
      <c r="I16" s="22">
        <v>14025</v>
      </c>
      <c r="J16" s="22">
        <v>6315</v>
      </c>
      <c r="K16" s="23">
        <v>-6101</v>
      </c>
      <c r="L16" s="22">
        <v>20089</v>
      </c>
      <c r="M16" s="22">
        <v>11448</v>
      </c>
      <c r="N16" s="22">
        <v>3796</v>
      </c>
      <c r="O16" s="23">
        <v>21367</v>
      </c>
      <c r="P16" s="22">
        <v>15545</v>
      </c>
      <c r="Q16" s="22">
        <v>7517</v>
      </c>
      <c r="R16" s="22">
        <v>374</v>
      </c>
    </row>
    <row r="17" spans="1:18" ht="13.5">
      <c r="A17" s="5" t="s">
        <v>156</v>
      </c>
      <c r="B17" s="22">
        <v>-6713</v>
      </c>
      <c r="C17" s="23">
        <v>-8959</v>
      </c>
      <c r="D17" s="22">
        <v>-4389</v>
      </c>
      <c r="E17" s="23">
        <v>-7040</v>
      </c>
      <c r="F17" s="22">
        <v>-4067</v>
      </c>
      <c r="G17" s="23">
        <v>-5946</v>
      </c>
      <c r="H17" s="22">
        <v>-4921</v>
      </c>
      <c r="I17" s="22">
        <v>-3433</v>
      </c>
      <c r="J17" s="22">
        <v>-1599</v>
      </c>
      <c r="K17" s="23">
        <v>-9368</v>
      </c>
      <c r="L17" s="22">
        <v>-8333</v>
      </c>
      <c r="M17" s="22">
        <v>-4962</v>
      </c>
      <c r="N17" s="22">
        <v>-3148</v>
      </c>
      <c r="O17" s="23">
        <v>-15895</v>
      </c>
      <c r="P17" s="22">
        <v>-12978</v>
      </c>
      <c r="Q17" s="22">
        <v>-7314</v>
      </c>
      <c r="R17" s="22">
        <v>-4711</v>
      </c>
    </row>
    <row r="18" spans="1:18" ht="13.5">
      <c r="A18" s="5" t="s">
        <v>157</v>
      </c>
      <c r="B18" s="22">
        <v>45</v>
      </c>
      <c r="C18" s="23">
        <v>20</v>
      </c>
      <c r="D18" s="22">
        <v>15</v>
      </c>
      <c r="E18" s="23">
        <v>64</v>
      </c>
      <c r="F18" s="22">
        <v>38</v>
      </c>
      <c r="G18" s="23">
        <v>206</v>
      </c>
      <c r="H18" s="22">
        <v>179</v>
      </c>
      <c r="I18" s="22">
        <v>147</v>
      </c>
      <c r="J18" s="22">
        <v>110</v>
      </c>
      <c r="K18" s="23">
        <v>444</v>
      </c>
      <c r="L18" s="22">
        <v>316</v>
      </c>
      <c r="M18" s="22">
        <v>262</v>
      </c>
      <c r="N18" s="22">
        <v>66</v>
      </c>
      <c r="O18" s="23">
        <v>104</v>
      </c>
      <c r="P18" s="22"/>
      <c r="Q18" s="22"/>
      <c r="R18" s="22"/>
    </row>
    <row r="19" spans="1:18" ht="13.5">
      <c r="A19" s="5" t="s">
        <v>158</v>
      </c>
      <c r="B19" s="22">
        <v>-1699</v>
      </c>
      <c r="C19" s="23">
        <v>-4414</v>
      </c>
      <c r="D19" s="22">
        <v>1664</v>
      </c>
      <c r="E19" s="23">
        <v>281</v>
      </c>
      <c r="F19" s="22">
        <v>2284</v>
      </c>
      <c r="G19" s="23">
        <v>3408</v>
      </c>
      <c r="H19" s="22">
        <v>3980</v>
      </c>
      <c r="I19" s="22">
        <v>3163</v>
      </c>
      <c r="J19" s="22">
        <v>1567</v>
      </c>
      <c r="K19" s="23">
        <v>-1267</v>
      </c>
      <c r="L19" s="22">
        <v>-937</v>
      </c>
      <c r="M19" s="22">
        <v>9</v>
      </c>
      <c r="N19" s="22">
        <v>-1</v>
      </c>
      <c r="O19" s="23">
        <v>-1665</v>
      </c>
      <c r="P19" s="22">
        <v>-1661</v>
      </c>
      <c r="Q19" s="22">
        <v>-1667</v>
      </c>
      <c r="R19" s="22">
        <v>-1669</v>
      </c>
    </row>
    <row r="20" spans="1:18" ht="13.5">
      <c r="A20" s="5" t="s">
        <v>159</v>
      </c>
      <c r="B20" s="22">
        <v>2763</v>
      </c>
      <c r="C20" s="23"/>
      <c r="D20" s="22"/>
      <c r="E20" s="23"/>
      <c r="F20" s="22"/>
      <c r="G20" s="23"/>
      <c r="H20" s="22"/>
      <c r="I20" s="22"/>
      <c r="J20" s="22"/>
      <c r="K20" s="23"/>
      <c r="L20" s="22"/>
      <c r="M20" s="22"/>
      <c r="N20" s="22"/>
      <c r="O20" s="23"/>
      <c r="P20" s="22"/>
      <c r="Q20" s="22"/>
      <c r="R20" s="22"/>
    </row>
    <row r="21" spans="1:18" ht="13.5">
      <c r="A21" s="5" t="s">
        <v>160</v>
      </c>
      <c r="B21" s="22">
        <v>-99697</v>
      </c>
      <c r="C21" s="23">
        <v>-2516</v>
      </c>
      <c r="D21" s="22">
        <v>-59139</v>
      </c>
      <c r="E21" s="23">
        <v>-9082</v>
      </c>
      <c r="F21" s="22">
        <v>-82772</v>
      </c>
      <c r="G21" s="23">
        <v>6528</v>
      </c>
      <c r="H21" s="22">
        <v>32678</v>
      </c>
      <c r="I21" s="22">
        <v>-37258</v>
      </c>
      <c r="J21" s="22">
        <v>-20089</v>
      </c>
      <c r="K21" s="23">
        <v>-5471</v>
      </c>
      <c r="L21" s="22">
        <v>18823</v>
      </c>
      <c r="M21" s="22">
        <v>-71507</v>
      </c>
      <c r="N21" s="22">
        <v>-48358</v>
      </c>
      <c r="O21" s="23">
        <v>-7240</v>
      </c>
      <c r="P21" s="22">
        <v>14008</v>
      </c>
      <c r="Q21" s="22">
        <v>-66284</v>
      </c>
      <c r="R21" s="22">
        <v>-69948</v>
      </c>
    </row>
    <row r="22" spans="1:18" ht="13.5">
      <c r="A22" s="5" t="s">
        <v>161</v>
      </c>
      <c r="B22" s="22">
        <v>676</v>
      </c>
      <c r="C22" s="23">
        <v>-3368</v>
      </c>
      <c r="D22" s="22">
        <v>1728</v>
      </c>
      <c r="E22" s="23">
        <v>7084</v>
      </c>
      <c r="F22" s="22">
        <v>5511</v>
      </c>
      <c r="G22" s="23">
        <v>-4371</v>
      </c>
      <c r="H22" s="22">
        <v>1107</v>
      </c>
      <c r="I22" s="22">
        <v>-3971</v>
      </c>
      <c r="J22" s="22">
        <v>-8317</v>
      </c>
      <c r="K22" s="23">
        <v>-555</v>
      </c>
      <c r="L22" s="22">
        <v>11308</v>
      </c>
      <c r="M22" s="22">
        <v>6749</v>
      </c>
      <c r="N22" s="22">
        <v>3700</v>
      </c>
      <c r="O22" s="23">
        <v>-1933</v>
      </c>
      <c r="P22" s="22">
        <v>3877</v>
      </c>
      <c r="Q22" s="22">
        <v>-668</v>
      </c>
      <c r="R22" s="22">
        <v>-1158</v>
      </c>
    </row>
    <row r="23" spans="1:18" ht="13.5">
      <c r="A23" s="5" t="s">
        <v>162</v>
      </c>
      <c r="B23" s="22">
        <v>10282</v>
      </c>
      <c r="C23" s="23">
        <v>254</v>
      </c>
      <c r="D23" s="22">
        <v>17255</v>
      </c>
      <c r="E23" s="23">
        <v>7088</v>
      </c>
      <c r="F23" s="22">
        <v>18478</v>
      </c>
      <c r="G23" s="23">
        <v>-5797</v>
      </c>
      <c r="H23" s="22">
        <v>10545</v>
      </c>
      <c r="I23" s="22">
        <v>13771</v>
      </c>
      <c r="J23" s="22">
        <v>5716</v>
      </c>
      <c r="K23" s="23">
        <v>5584</v>
      </c>
      <c r="L23" s="22">
        <v>21985</v>
      </c>
      <c r="M23" s="22">
        <v>23327</v>
      </c>
      <c r="N23" s="22">
        <v>15067</v>
      </c>
      <c r="O23" s="23">
        <v>846</v>
      </c>
      <c r="P23" s="22">
        <v>36922</v>
      </c>
      <c r="Q23" s="22">
        <v>23547</v>
      </c>
      <c r="R23" s="22">
        <v>15579</v>
      </c>
    </row>
    <row r="24" spans="1:18" ht="13.5">
      <c r="A24" s="5" t="s">
        <v>163</v>
      </c>
      <c r="B24" s="22">
        <v>-117118</v>
      </c>
      <c r="C24" s="23">
        <v>-4950</v>
      </c>
      <c r="D24" s="22">
        <v>-127550</v>
      </c>
      <c r="E24" s="23">
        <v>73729</v>
      </c>
      <c r="F24" s="22">
        <v>-92481</v>
      </c>
      <c r="G24" s="23">
        <v>3955</v>
      </c>
      <c r="H24" s="22">
        <v>-56078</v>
      </c>
      <c r="I24" s="22">
        <v>-93236</v>
      </c>
      <c r="J24" s="22">
        <v>-75202</v>
      </c>
      <c r="K24" s="23">
        <v>-331178</v>
      </c>
      <c r="L24" s="22">
        <v>-397171</v>
      </c>
      <c r="M24" s="22">
        <v>-429825</v>
      </c>
      <c r="N24" s="22">
        <v>-418747</v>
      </c>
      <c r="O24" s="23">
        <v>246594</v>
      </c>
      <c r="P24" s="22">
        <v>-62720</v>
      </c>
      <c r="Q24" s="22">
        <v>-177733</v>
      </c>
      <c r="R24" s="22">
        <v>-165039</v>
      </c>
    </row>
    <row r="25" spans="1:18" ht="13.5">
      <c r="A25" s="5" t="s">
        <v>164</v>
      </c>
      <c r="B25" s="22">
        <v>79242</v>
      </c>
      <c r="C25" s="23">
        <v>7169</v>
      </c>
      <c r="D25" s="22">
        <v>43134</v>
      </c>
      <c r="E25" s="23">
        <v>31564</v>
      </c>
      <c r="F25" s="22">
        <v>28336</v>
      </c>
      <c r="G25" s="23">
        <v>-9154</v>
      </c>
      <c r="H25" s="22">
        <v>-71212</v>
      </c>
      <c r="I25" s="22">
        <v>-17343</v>
      </c>
      <c r="J25" s="22">
        <v>21907</v>
      </c>
      <c r="K25" s="23">
        <v>-8608</v>
      </c>
      <c r="L25" s="22">
        <v>-49295</v>
      </c>
      <c r="M25" s="22">
        <v>21805</v>
      </c>
      <c r="N25" s="22">
        <v>63533</v>
      </c>
      <c r="O25" s="23">
        <v>-22934</v>
      </c>
      <c r="P25" s="22">
        <v>-97388</v>
      </c>
      <c r="Q25" s="22">
        <v>-44510</v>
      </c>
      <c r="R25" s="22">
        <v>16411</v>
      </c>
    </row>
    <row r="26" spans="1:18" ht="13.5">
      <c r="A26" s="5" t="s">
        <v>101</v>
      </c>
      <c r="B26" s="22">
        <v>-26656</v>
      </c>
      <c r="C26" s="23">
        <v>-36822</v>
      </c>
      <c r="D26" s="22">
        <v>-34973</v>
      </c>
      <c r="E26" s="23">
        <v>12349</v>
      </c>
      <c r="F26" s="22">
        <v>51664</v>
      </c>
      <c r="G26" s="23">
        <v>-24594</v>
      </c>
      <c r="H26" s="22">
        <v>17550</v>
      </c>
      <c r="I26" s="22">
        <v>2895</v>
      </c>
      <c r="J26" s="22">
        <v>-21292</v>
      </c>
      <c r="K26" s="23">
        <v>3325</v>
      </c>
      <c r="L26" s="22">
        <v>102782</v>
      </c>
      <c r="M26" s="22">
        <v>83615</v>
      </c>
      <c r="N26" s="22">
        <v>62621</v>
      </c>
      <c r="O26" s="23">
        <v>12740</v>
      </c>
      <c r="P26" s="22">
        <v>44335</v>
      </c>
      <c r="Q26" s="22">
        <v>42698</v>
      </c>
      <c r="R26" s="22">
        <v>37297</v>
      </c>
    </row>
    <row r="27" spans="1:18" ht="13.5">
      <c r="A27" s="5" t="s">
        <v>165</v>
      </c>
      <c r="B27" s="22">
        <v>113583</v>
      </c>
      <c r="C27" s="23">
        <v>311654</v>
      </c>
      <c r="D27" s="22">
        <v>68680</v>
      </c>
      <c r="E27" s="23">
        <v>664257</v>
      </c>
      <c r="F27" s="22">
        <v>252698</v>
      </c>
      <c r="G27" s="23">
        <v>156061</v>
      </c>
      <c r="H27" s="22">
        <v>208990</v>
      </c>
      <c r="I27" s="22">
        <v>3661</v>
      </c>
      <c r="J27" s="22">
        <v>-259350</v>
      </c>
      <c r="K27" s="23">
        <v>-133223</v>
      </c>
      <c r="L27" s="22">
        <v>25518</v>
      </c>
      <c r="M27" s="22">
        <v>-200472</v>
      </c>
      <c r="N27" s="22">
        <v>-505633</v>
      </c>
      <c r="O27" s="23">
        <v>-532529</v>
      </c>
      <c r="P27" s="22">
        <v>-138573</v>
      </c>
      <c r="Q27" s="22">
        <v>-197999</v>
      </c>
      <c r="R27" s="22">
        <v>-344921</v>
      </c>
    </row>
    <row r="28" spans="1:18" ht="13.5">
      <c r="A28" s="5" t="s">
        <v>166</v>
      </c>
      <c r="B28" s="22">
        <v>6716</v>
      </c>
      <c r="C28" s="23">
        <v>9036</v>
      </c>
      <c r="D28" s="22">
        <v>3946</v>
      </c>
      <c r="E28" s="23">
        <v>7241</v>
      </c>
      <c r="F28" s="22">
        <v>3780</v>
      </c>
      <c r="G28" s="23">
        <v>5812</v>
      </c>
      <c r="H28" s="22">
        <v>4553</v>
      </c>
      <c r="I28" s="22">
        <v>3432</v>
      </c>
      <c r="J28" s="22">
        <v>1365</v>
      </c>
      <c r="K28" s="23">
        <v>10434</v>
      </c>
      <c r="L28" s="22">
        <v>8196</v>
      </c>
      <c r="M28" s="22">
        <v>5455</v>
      </c>
      <c r="N28" s="22">
        <v>2890</v>
      </c>
      <c r="O28" s="23">
        <v>15577</v>
      </c>
      <c r="P28" s="22">
        <v>12606</v>
      </c>
      <c r="Q28" s="22">
        <v>7962</v>
      </c>
      <c r="R28" s="22">
        <v>3813</v>
      </c>
    </row>
    <row r="29" spans="1:18" ht="13.5">
      <c r="A29" s="5" t="s">
        <v>167</v>
      </c>
      <c r="B29" s="22">
        <v>-45</v>
      </c>
      <c r="C29" s="23">
        <v>-20</v>
      </c>
      <c r="D29" s="22">
        <v>-15</v>
      </c>
      <c r="E29" s="23">
        <v>-64</v>
      </c>
      <c r="F29" s="22">
        <v>-38</v>
      </c>
      <c r="G29" s="23">
        <v>-206</v>
      </c>
      <c r="H29" s="22">
        <v>-179</v>
      </c>
      <c r="I29" s="22">
        <v>-147</v>
      </c>
      <c r="J29" s="22">
        <v>-110</v>
      </c>
      <c r="K29" s="23">
        <v>-451</v>
      </c>
      <c r="L29" s="22">
        <v>-316</v>
      </c>
      <c r="M29" s="22">
        <v>-262</v>
      </c>
      <c r="N29" s="22">
        <v>-66</v>
      </c>
      <c r="O29" s="23">
        <v>-97</v>
      </c>
      <c r="P29" s="22"/>
      <c r="Q29" s="22"/>
      <c r="R29" s="22"/>
    </row>
    <row r="30" spans="1:18" ht="13.5">
      <c r="A30" s="5" t="s">
        <v>168</v>
      </c>
      <c r="B30" s="22">
        <v>-28606</v>
      </c>
      <c r="C30" s="23">
        <v>-35191</v>
      </c>
      <c r="D30" s="22">
        <v>-22760</v>
      </c>
      <c r="E30" s="23">
        <v>-8365</v>
      </c>
      <c r="F30" s="22">
        <v>-8048</v>
      </c>
      <c r="G30" s="23">
        <v>-8924</v>
      </c>
      <c r="H30" s="22">
        <v>-8748</v>
      </c>
      <c r="I30" s="22">
        <v>-8672</v>
      </c>
      <c r="J30" s="22">
        <v>-8373</v>
      </c>
      <c r="K30" s="23">
        <v>-23648</v>
      </c>
      <c r="L30" s="22">
        <v>-22873</v>
      </c>
      <c r="M30" s="22">
        <v>-22873</v>
      </c>
      <c r="N30" s="22">
        <v>-30149</v>
      </c>
      <c r="O30" s="23">
        <v>-29295</v>
      </c>
      <c r="P30" s="22">
        <v>-28936</v>
      </c>
      <c r="Q30" s="22">
        <v>-38137</v>
      </c>
      <c r="R30" s="22">
        <v>-32179</v>
      </c>
    </row>
    <row r="31" spans="1:18" ht="14.25" thickBot="1">
      <c r="A31" s="4" t="s">
        <v>169</v>
      </c>
      <c r="B31" s="24">
        <v>91648</v>
      </c>
      <c r="C31" s="25">
        <v>301458</v>
      </c>
      <c r="D31" s="24">
        <v>49851</v>
      </c>
      <c r="E31" s="25">
        <v>658170</v>
      </c>
      <c r="F31" s="24">
        <v>243493</v>
      </c>
      <c r="G31" s="25">
        <v>144668</v>
      </c>
      <c r="H31" s="24">
        <v>196541</v>
      </c>
      <c r="I31" s="24">
        <v>-9800</v>
      </c>
      <c r="J31" s="24">
        <v>-275469</v>
      </c>
      <c r="K31" s="25">
        <v>-293028</v>
      </c>
      <c r="L31" s="24">
        <v>17644</v>
      </c>
      <c r="M31" s="24">
        <v>-211031</v>
      </c>
      <c r="N31" s="24">
        <v>-532957</v>
      </c>
      <c r="O31" s="25">
        <v>-541769</v>
      </c>
      <c r="P31" s="24">
        <v>-150327</v>
      </c>
      <c r="Q31" s="24">
        <v>-223598</v>
      </c>
      <c r="R31" s="24">
        <v>-372999</v>
      </c>
    </row>
    <row r="32" spans="1:18" ht="14.25" thickTop="1">
      <c r="A32" s="5" t="s">
        <v>170</v>
      </c>
      <c r="B32" s="22">
        <v>-100000</v>
      </c>
      <c r="C32" s="23">
        <v>-100000</v>
      </c>
      <c r="D32" s="22"/>
      <c r="E32" s="23"/>
      <c r="F32" s="22"/>
      <c r="G32" s="23"/>
      <c r="H32" s="22"/>
      <c r="I32" s="22"/>
      <c r="J32" s="22"/>
      <c r="K32" s="23"/>
      <c r="L32" s="22"/>
      <c r="M32" s="22"/>
      <c r="N32" s="22"/>
      <c r="O32" s="23">
        <v>-60000</v>
      </c>
      <c r="P32" s="22"/>
      <c r="Q32" s="22"/>
      <c r="R32" s="22"/>
    </row>
    <row r="33" spans="1:18" ht="13.5">
      <c r="A33" s="5" t="s">
        <v>171</v>
      </c>
      <c r="B33" s="22">
        <v>100000</v>
      </c>
      <c r="C33" s="23">
        <v>50000</v>
      </c>
      <c r="D33" s="22"/>
      <c r="E33" s="23"/>
      <c r="F33" s="22"/>
      <c r="G33" s="23"/>
      <c r="H33" s="22"/>
      <c r="I33" s="22"/>
      <c r="J33" s="22"/>
      <c r="K33" s="23">
        <v>30000</v>
      </c>
      <c r="L33" s="22">
        <v>30000</v>
      </c>
      <c r="M33" s="22">
        <v>30000</v>
      </c>
      <c r="N33" s="22">
        <v>30000</v>
      </c>
      <c r="O33" s="23">
        <v>30000</v>
      </c>
      <c r="P33" s="22"/>
      <c r="Q33" s="22"/>
      <c r="R33" s="22"/>
    </row>
    <row r="34" spans="1:18" ht="13.5">
      <c r="A34" s="5" t="s">
        <v>172</v>
      </c>
      <c r="B34" s="22">
        <v>-326164</v>
      </c>
      <c r="C34" s="23">
        <v>-443929</v>
      </c>
      <c r="D34" s="22">
        <v>-220457</v>
      </c>
      <c r="E34" s="23">
        <v>-20210</v>
      </c>
      <c r="F34" s="22"/>
      <c r="G34" s="23">
        <v>-21846</v>
      </c>
      <c r="H34" s="22">
        <v>-21846</v>
      </c>
      <c r="I34" s="22">
        <v>-21846</v>
      </c>
      <c r="J34" s="22"/>
      <c r="K34" s="23"/>
      <c r="L34" s="22"/>
      <c r="M34" s="22"/>
      <c r="N34" s="22"/>
      <c r="O34" s="23"/>
      <c r="P34" s="22"/>
      <c r="Q34" s="22"/>
      <c r="R34" s="22"/>
    </row>
    <row r="35" spans="1:18" ht="13.5">
      <c r="A35" s="5" t="s">
        <v>173</v>
      </c>
      <c r="B35" s="22">
        <v>225918</v>
      </c>
      <c r="C35" s="23">
        <v>243503</v>
      </c>
      <c r="D35" s="22">
        <v>20381</v>
      </c>
      <c r="E35" s="23"/>
      <c r="F35" s="22"/>
      <c r="G35" s="23">
        <v>21116</v>
      </c>
      <c r="H35" s="22"/>
      <c r="I35" s="22"/>
      <c r="J35" s="22"/>
      <c r="K35" s="23"/>
      <c r="L35" s="22"/>
      <c r="M35" s="22"/>
      <c r="N35" s="22"/>
      <c r="O35" s="23"/>
      <c r="P35" s="22"/>
      <c r="Q35" s="22"/>
      <c r="R35" s="22"/>
    </row>
    <row r="36" spans="1:18" ht="13.5">
      <c r="A36" s="5" t="s">
        <v>174</v>
      </c>
      <c r="B36" s="22">
        <v>-66040</v>
      </c>
      <c r="C36" s="23">
        <v>-90598</v>
      </c>
      <c r="D36" s="22">
        <v>-45175</v>
      </c>
      <c r="E36" s="23">
        <v>-71844</v>
      </c>
      <c r="F36" s="22">
        <v>-49649</v>
      </c>
      <c r="G36" s="23">
        <v>-145748</v>
      </c>
      <c r="H36" s="22">
        <v>-26840</v>
      </c>
      <c r="I36" s="22">
        <v>-6019</v>
      </c>
      <c r="J36" s="22">
        <v>-4518</v>
      </c>
      <c r="K36" s="23">
        <v>-50392</v>
      </c>
      <c r="L36" s="22">
        <v>-49708</v>
      </c>
      <c r="M36" s="22">
        <v>-37085</v>
      </c>
      <c r="N36" s="22">
        <v>-28387</v>
      </c>
      <c r="O36" s="23">
        <v>-87718</v>
      </c>
      <c r="P36" s="22">
        <v>-67947</v>
      </c>
      <c r="Q36" s="22">
        <v>-42912</v>
      </c>
      <c r="R36" s="22">
        <v>-28680</v>
      </c>
    </row>
    <row r="37" spans="1:18" ht="13.5">
      <c r="A37" s="5" t="s">
        <v>175</v>
      </c>
      <c r="B37" s="22">
        <v>-3810</v>
      </c>
      <c r="C37" s="23">
        <v>-70239</v>
      </c>
      <c r="D37" s="22">
        <v>-34674</v>
      </c>
      <c r="E37" s="23">
        <v>-25577</v>
      </c>
      <c r="F37" s="22">
        <v>-853</v>
      </c>
      <c r="G37" s="23">
        <v>-8293</v>
      </c>
      <c r="H37" s="22">
        <v>-3351</v>
      </c>
      <c r="I37" s="22">
        <v>-3351</v>
      </c>
      <c r="J37" s="22">
        <v>-3351</v>
      </c>
      <c r="K37" s="23">
        <v>-31164</v>
      </c>
      <c r="L37" s="22">
        <v>-31164</v>
      </c>
      <c r="M37" s="22">
        <v>-22114</v>
      </c>
      <c r="N37" s="22">
        <v>-10514</v>
      </c>
      <c r="O37" s="23">
        <v>-51966</v>
      </c>
      <c r="P37" s="22">
        <v>-49299</v>
      </c>
      <c r="Q37" s="22">
        <v>-26139</v>
      </c>
      <c r="R37" s="22">
        <v>-8640</v>
      </c>
    </row>
    <row r="38" spans="1:18" ht="13.5">
      <c r="A38" s="5" t="s">
        <v>176</v>
      </c>
      <c r="B38" s="22">
        <v>-30959</v>
      </c>
      <c r="C38" s="23">
        <v>-25776</v>
      </c>
      <c r="D38" s="22">
        <v>-205</v>
      </c>
      <c r="E38" s="23">
        <v>-41000</v>
      </c>
      <c r="F38" s="22">
        <v>-41000</v>
      </c>
      <c r="G38" s="23">
        <v>-33800</v>
      </c>
      <c r="H38" s="22">
        <v>-33800</v>
      </c>
      <c r="I38" s="22">
        <v>-33800</v>
      </c>
      <c r="J38" s="22"/>
      <c r="K38" s="23">
        <v>-20300</v>
      </c>
      <c r="L38" s="22"/>
      <c r="M38" s="22"/>
      <c r="N38" s="22"/>
      <c r="O38" s="23">
        <v>-66217</v>
      </c>
      <c r="P38" s="22">
        <v>-97884</v>
      </c>
      <c r="Q38" s="22">
        <v>-87884</v>
      </c>
      <c r="R38" s="22">
        <v>-43174</v>
      </c>
    </row>
    <row r="39" spans="1:18" ht="13.5">
      <c r="A39" s="5" t="s">
        <v>177</v>
      </c>
      <c r="B39" s="22">
        <v>593</v>
      </c>
      <c r="C39" s="23">
        <v>544</v>
      </c>
      <c r="D39" s="22"/>
      <c r="E39" s="23">
        <v>404</v>
      </c>
      <c r="F39" s="22"/>
      <c r="G39" s="23">
        <v>48708</v>
      </c>
      <c r="H39" s="22"/>
      <c r="I39" s="22"/>
      <c r="J39" s="22">
        <v>12646</v>
      </c>
      <c r="K39" s="23">
        <v>48038</v>
      </c>
      <c r="L39" s="22"/>
      <c r="M39" s="22"/>
      <c r="N39" s="22"/>
      <c r="O39" s="23">
        <v>19251</v>
      </c>
      <c r="P39" s="22"/>
      <c r="Q39" s="22"/>
      <c r="R39" s="22">
        <v>19251</v>
      </c>
    </row>
    <row r="40" spans="1:18" ht="13.5">
      <c r="A40" s="5" t="s">
        <v>178</v>
      </c>
      <c r="B40" s="22">
        <v>30096</v>
      </c>
      <c r="C40" s="23">
        <v>54240</v>
      </c>
      <c r="D40" s="22">
        <v>2503</v>
      </c>
      <c r="E40" s="23">
        <v>16814</v>
      </c>
      <c r="F40" s="22"/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22"/>
    </row>
    <row r="41" spans="1:18" ht="13.5">
      <c r="A41" s="5" t="s">
        <v>179</v>
      </c>
      <c r="B41" s="22">
        <v>1117</v>
      </c>
      <c r="C41" s="23">
        <v>11787</v>
      </c>
      <c r="D41" s="22">
        <v>1173</v>
      </c>
      <c r="E41" s="23">
        <v>2505</v>
      </c>
      <c r="F41" s="22">
        <v>1251</v>
      </c>
      <c r="G41" s="23">
        <v>2412</v>
      </c>
      <c r="H41" s="22">
        <v>1815</v>
      </c>
      <c r="I41" s="22">
        <v>1182</v>
      </c>
      <c r="J41" s="22">
        <v>588</v>
      </c>
      <c r="K41" s="23">
        <v>18304</v>
      </c>
      <c r="L41" s="22">
        <v>5828</v>
      </c>
      <c r="M41" s="22">
        <v>1461</v>
      </c>
      <c r="N41" s="22">
        <v>812</v>
      </c>
      <c r="O41" s="23">
        <v>2845</v>
      </c>
      <c r="P41" s="22">
        <v>2339</v>
      </c>
      <c r="Q41" s="22">
        <v>1470</v>
      </c>
      <c r="R41" s="22">
        <v>923</v>
      </c>
    </row>
    <row r="42" spans="1:18" ht="13.5">
      <c r="A42" s="5" t="s">
        <v>180</v>
      </c>
      <c r="B42" s="22">
        <v>-5179</v>
      </c>
      <c r="C42" s="23">
        <v>-42465</v>
      </c>
      <c r="D42" s="22">
        <v>-10641</v>
      </c>
      <c r="E42" s="23">
        <v>-35148</v>
      </c>
      <c r="F42" s="22">
        <v>-6409</v>
      </c>
      <c r="G42" s="23">
        <v>-13068</v>
      </c>
      <c r="H42" s="22">
        <v>-13068</v>
      </c>
      <c r="I42" s="22">
        <v>-1765</v>
      </c>
      <c r="J42" s="22">
        <v>-840</v>
      </c>
      <c r="K42" s="23">
        <v>-5434</v>
      </c>
      <c r="L42" s="22">
        <v>-6495</v>
      </c>
      <c r="M42" s="22">
        <v>-6495</v>
      </c>
      <c r="N42" s="22">
        <v>-6015</v>
      </c>
      <c r="O42" s="23">
        <v>-22961</v>
      </c>
      <c r="P42" s="22">
        <v>-11679</v>
      </c>
      <c r="Q42" s="22">
        <v>-6379</v>
      </c>
      <c r="R42" s="22">
        <v>-6379</v>
      </c>
    </row>
    <row r="43" spans="1:18" ht="13.5">
      <c r="A43" s="5" t="s">
        <v>181</v>
      </c>
      <c r="B43" s="22">
        <v>27342</v>
      </c>
      <c r="C43" s="23">
        <v>61988</v>
      </c>
      <c r="D43" s="22">
        <v>9022</v>
      </c>
      <c r="E43" s="23">
        <v>148891</v>
      </c>
      <c r="F43" s="22">
        <v>100300</v>
      </c>
      <c r="G43" s="23">
        <v>242070</v>
      </c>
      <c r="H43" s="22">
        <v>230009</v>
      </c>
      <c r="I43" s="22">
        <v>181419</v>
      </c>
      <c r="J43" s="22">
        <v>181419</v>
      </c>
      <c r="K43" s="23">
        <v>162681</v>
      </c>
      <c r="L43" s="22">
        <v>144832</v>
      </c>
      <c r="M43" s="22">
        <v>77005</v>
      </c>
      <c r="N43" s="22">
        <v>21391</v>
      </c>
      <c r="O43" s="23">
        <v>136869</v>
      </c>
      <c r="P43" s="22">
        <v>136819</v>
      </c>
      <c r="Q43" s="22">
        <v>86749</v>
      </c>
      <c r="R43" s="22">
        <v>33347</v>
      </c>
    </row>
    <row r="44" spans="1:18" ht="13.5">
      <c r="A44" s="5" t="s">
        <v>182</v>
      </c>
      <c r="B44" s="22">
        <v>-3427</v>
      </c>
      <c r="C44" s="23">
        <v>-2274</v>
      </c>
      <c r="D44" s="22"/>
      <c r="E44" s="23"/>
      <c r="F44" s="22"/>
      <c r="G44" s="23">
        <v>-95488</v>
      </c>
      <c r="H44" s="22">
        <v>-60670</v>
      </c>
      <c r="I44" s="22">
        <v>-58157</v>
      </c>
      <c r="J44" s="22">
        <v>-58017</v>
      </c>
      <c r="K44" s="23">
        <v>-93857</v>
      </c>
      <c r="L44" s="22">
        <v>-44136</v>
      </c>
      <c r="M44" s="22">
        <v>-35729</v>
      </c>
      <c r="N44" s="22">
        <v>-25171</v>
      </c>
      <c r="O44" s="23">
        <v>-16776</v>
      </c>
      <c r="P44" s="22">
        <v>-11001</v>
      </c>
      <c r="Q44" s="22">
        <v>-11001</v>
      </c>
      <c r="R44" s="22">
        <v>-11001</v>
      </c>
    </row>
    <row r="45" spans="1:18" ht="13.5">
      <c r="A45" s="5"/>
      <c r="B45" s="22">
        <v>-545</v>
      </c>
      <c r="C45" s="23"/>
      <c r="D45" s="22"/>
      <c r="E45" s="23">
        <v>-62028</v>
      </c>
      <c r="F45" s="22">
        <v>-57774</v>
      </c>
      <c r="G45" s="23">
        <v>-12989</v>
      </c>
      <c r="H45" s="22"/>
      <c r="I45" s="22"/>
      <c r="J45" s="22"/>
      <c r="K45" s="23"/>
      <c r="L45" s="22"/>
      <c r="M45" s="22"/>
      <c r="N45" s="22"/>
      <c r="O45" s="23"/>
      <c r="P45" s="22"/>
      <c r="Q45" s="22"/>
      <c r="R45" s="22"/>
    </row>
    <row r="46" spans="1:18" ht="13.5">
      <c r="A46" s="5" t="s">
        <v>101</v>
      </c>
      <c r="B46" s="22">
        <v>10394</v>
      </c>
      <c r="C46" s="23">
        <v>22536</v>
      </c>
      <c r="D46" s="22">
        <v>8921</v>
      </c>
      <c r="E46" s="23">
        <v>21057</v>
      </c>
      <c r="F46" s="22">
        <v>15836</v>
      </c>
      <c r="G46" s="23">
        <v>26465</v>
      </c>
      <c r="H46" s="22">
        <v>20680</v>
      </c>
      <c r="I46" s="22">
        <v>11017</v>
      </c>
      <c r="J46" s="22">
        <v>4374</v>
      </c>
      <c r="K46" s="23">
        <v>21734</v>
      </c>
      <c r="L46" s="22">
        <v>13112</v>
      </c>
      <c r="M46" s="22">
        <v>5451</v>
      </c>
      <c r="N46" s="22">
        <v>-721</v>
      </c>
      <c r="O46" s="23">
        <v>-63879</v>
      </c>
      <c r="P46" s="22">
        <v>-38343</v>
      </c>
      <c r="Q46" s="22">
        <v>-8078</v>
      </c>
      <c r="R46" s="22">
        <v>-6838</v>
      </c>
    </row>
    <row r="47" spans="1:18" ht="14.25" thickBot="1">
      <c r="A47" s="4" t="s">
        <v>183</v>
      </c>
      <c r="B47" s="24">
        <v>-140664</v>
      </c>
      <c r="C47" s="25">
        <v>-330983</v>
      </c>
      <c r="D47" s="24">
        <v>-269151</v>
      </c>
      <c r="E47" s="25">
        <v>-43196</v>
      </c>
      <c r="F47" s="24">
        <v>29534</v>
      </c>
      <c r="G47" s="25">
        <v>8697</v>
      </c>
      <c r="H47" s="24">
        <v>128151</v>
      </c>
      <c r="I47" s="24">
        <v>103151</v>
      </c>
      <c r="J47" s="24">
        <v>132300</v>
      </c>
      <c r="K47" s="25">
        <v>118555</v>
      </c>
      <c r="L47" s="24">
        <v>106588</v>
      </c>
      <c r="M47" s="24">
        <v>10966</v>
      </c>
      <c r="N47" s="24">
        <v>-18605</v>
      </c>
      <c r="O47" s="25">
        <v>89779</v>
      </c>
      <c r="P47" s="24">
        <v>152776</v>
      </c>
      <c r="Q47" s="24">
        <v>163597</v>
      </c>
      <c r="R47" s="24">
        <v>148353</v>
      </c>
    </row>
    <row r="48" spans="1:18" ht="14.25" thickTop="1">
      <c r="A48" s="5" t="s">
        <v>184</v>
      </c>
      <c r="B48" s="22">
        <v>-688</v>
      </c>
      <c r="C48" s="23">
        <v>-1870</v>
      </c>
      <c r="D48" s="22">
        <v>-1015</v>
      </c>
      <c r="E48" s="23">
        <v>-2303</v>
      </c>
      <c r="F48" s="22">
        <v>-1298</v>
      </c>
      <c r="G48" s="23">
        <v>-4248</v>
      </c>
      <c r="H48" s="22">
        <v>-3177</v>
      </c>
      <c r="I48" s="22">
        <v>-2112</v>
      </c>
      <c r="J48" s="22">
        <v>-1053</v>
      </c>
      <c r="K48" s="23">
        <v>-4323</v>
      </c>
      <c r="L48" s="22">
        <v>-3304</v>
      </c>
      <c r="M48" s="22">
        <v>-2232</v>
      </c>
      <c r="N48" s="22">
        <v>-1196</v>
      </c>
      <c r="O48" s="23">
        <v>-1922</v>
      </c>
      <c r="P48" s="22"/>
      <c r="Q48" s="22"/>
      <c r="R48" s="22"/>
    </row>
    <row r="49" spans="1:18" ht="13.5">
      <c r="A49" s="5" t="s">
        <v>185</v>
      </c>
      <c r="B49" s="22">
        <v>-42</v>
      </c>
      <c r="C49" s="23"/>
      <c r="D49" s="22"/>
      <c r="E49" s="23">
        <v>-86</v>
      </c>
      <c r="F49" s="22"/>
      <c r="G49" s="23"/>
      <c r="H49" s="22"/>
      <c r="I49" s="22"/>
      <c r="J49" s="22"/>
      <c r="K49" s="23">
        <v>-11875</v>
      </c>
      <c r="L49" s="22"/>
      <c r="M49" s="22"/>
      <c r="N49" s="22"/>
      <c r="O49" s="23">
        <v>-38590</v>
      </c>
      <c r="P49" s="22">
        <v>-34987</v>
      </c>
      <c r="Q49" s="22">
        <v>-29295</v>
      </c>
      <c r="R49" s="22"/>
    </row>
    <row r="50" spans="1:18" ht="13.5">
      <c r="A50" s="5" t="s">
        <v>186</v>
      </c>
      <c r="B50" s="22">
        <v>-64110</v>
      </c>
      <c r="C50" s="23">
        <v>-80128</v>
      </c>
      <c r="D50" s="22">
        <v>-80533</v>
      </c>
      <c r="E50" s="23"/>
      <c r="F50" s="22"/>
      <c r="G50" s="23">
        <v>-53</v>
      </c>
      <c r="H50" s="22">
        <v>-53</v>
      </c>
      <c r="I50" s="22">
        <v>-53</v>
      </c>
      <c r="J50" s="22">
        <v>0</v>
      </c>
      <c r="K50" s="23">
        <v>-75</v>
      </c>
      <c r="L50" s="22">
        <v>-53</v>
      </c>
      <c r="M50" s="22">
        <v>-3</v>
      </c>
      <c r="N50" s="22"/>
      <c r="O50" s="23">
        <v>-29622</v>
      </c>
      <c r="P50" s="22">
        <v>-29593</v>
      </c>
      <c r="Q50" s="22">
        <v>-29475</v>
      </c>
      <c r="R50" s="22">
        <v>-29577</v>
      </c>
    </row>
    <row r="51" spans="1:18" ht="14.25" thickBot="1">
      <c r="A51" s="4" t="s">
        <v>187</v>
      </c>
      <c r="B51" s="24">
        <v>-64841</v>
      </c>
      <c r="C51" s="25">
        <v>-81998</v>
      </c>
      <c r="D51" s="24">
        <v>-81548</v>
      </c>
      <c r="E51" s="25">
        <v>-2389</v>
      </c>
      <c r="F51" s="24">
        <v>-1298</v>
      </c>
      <c r="G51" s="25">
        <v>-4302</v>
      </c>
      <c r="H51" s="24">
        <v>-3231</v>
      </c>
      <c r="I51" s="24">
        <v>-2166</v>
      </c>
      <c r="J51" s="24">
        <v>-1053</v>
      </c>
      <c r="K51" s="25">
        <v>-16273</v>
      </c>
      <c r="L51" s="24">
        <v>-3358</v>
      </c>
      <c r="M51" s="24">
        <v>-2235</v>
      </c>
      <c r="N51" s="24">
        <v>48793</v>
      </c>
      <c r="O51" s="25">
        <v>-70134</v>
      </c>
      <c r="P51" s="24">
        <v>-64580</v>
      </c>
      <c r="Q51" s="24">
        <v>-58770</v>
      </c>
      <c r="R51" s="24">
        <v>-29577</v>
      </c>
    </row>
    <row r="52" spans="1:18" ht="14.25" thickTop="1">
      <c r="A52" s="6" t="s">
        <v>188</v>
      </c>
      <c r="B52" s="22">
        <v>731</v>
      </c>
      <c r="C52" s="23">
        <v>589</v>
      </c>
      <c r="D52" s="22">
        <v>-470</v>
      </c>
      <c r="E52" s="23">
        <v>-1438</v>
      </c>
      <c r="F52" s="22">
        <v>-2284</v>
      </c>
      <c r="G52" s="23">
        <v>-2677</v>
      </c>
      <c r="H52" s="22">
        <v>-3239</v>
      </c>
      <c r="I52" s="22">
        <v>-3026</v>
      </c>
      <c r="J52" s="22">
        <v>-1567</v>
      </c>
      <c r="K52" s="23">
        <v>1267</v>
      </c>
      <c r="L52" s="22">
        <v>937</v>
      </c>
      <c r="M52" s="22">
        <v>-9</v>
      </c>
      <c r="N52" s="22">
        <v>1</v>
      </c>
      <c r="O52" s="23">
        <v>-1</v>
      </c>
      <c r="P52" s="22">
        <v>1661</v>
      </c>
      <c r="Q52" s="22">
        <v>1667</v>
      </c>
      <c r="R52" s="22">
        <v>1669</v>
      </c>
    </row>
    <row r="53" spans="1:18" ht="13.5">
      <c r="A53" s="6" t="s">
        <v>189</v>
      </c>
      <c r="B53" s="22">
        <v>-113125</v>
      </c>
      <c r="C53" s="23">
        <v>-110933</v>
      </c>
      <c r="D53" s="22">
        <v>-301319</v>
      </c>
      <c r="E53" s="23">
        <v>611145</v>
      </c>
      <c r="F53" s="22">
        <v>269444</v>
      </c>
      <c r="G53" s="23">
        <v>146385</v>
      </c>
      <c r="H53" s="22">
        <v>318221</v>
      </c>
      <c r="I53" s="22">
        <v>88158</v>
      </c>
      <c r="J53" s="22">
        <v>-145789</v>
      </c>
      <c r="K53" s="23">
        <v>-189479</v>
      </c>
      <c r="L53" s="22">
        <v>121812</v>
      </c>
      <c r="M53" s="22">
        <v>-202310</v>
      </c>
      <c r="N53" s="22">
        <v>-502768</v>
      </c>
      <c r="O53" s="23">
        <v>-522125</v>
      </c>
      <c r="P53" s="22">
        <v>-60470</v>
      </c>
      <c r="Q53" s="22">
        <v>-117103</v>
      </c>
      <c r="R53" s="22">
        <v>-252553</v>
      </c>
    </row>
    <row r="54" spans="1:18" ht="13.5">
      <c r="A54" s="6" t="s">
        <v>190</v>
      </c>
      <c r="B54" s="22">
        <v>1079709</v>
      </c>
      <c r="C54" s="23">
        <v>1190643</v>
      </c>
      <c r="D54" s="22">
        <v>1190643</v>
      </c>
      <c r="E54" s="23">
        <v>579498</v>
      </c>
      <c r="F54" s="22">
        <v>579498</v>
      </c>
      <c r="G54" s="23">
        <v>433112</v>
      </c>
      <c r="H54" s="22">
        <v>433112</v>
      </c>
      <c r="I54" s="22">
        <v>433112</v>
      </c>
      <c r="J54" s="22">
        <v>433112</v>
      </c>
      <c r="K54" s="23">
        <v>622592</v>
      </c>
      <c r="L54" s="22">
        <v>622592</v>
      </c>
      <c r="M54" s="22">
        <v>622592</v>
      </c>
      <c r="N54" s="22">
        <v>622592</v>
      </c>
      <c r="O54" s="23">
        <v>1144718</v>
      </c>
      <c r="P54" s="22">
        <v>1144718</v>
      </c>
      <c r="Q54" s="22">
        <v>1144718</v>
      </c>
      <c r="R54" s="22">
        <v>1144718</v>
      </c>
    </row>
    <row r="55" spans="1:18" ht="14.25" thickBot="1">
      <c r="A55" s="6" t="s">
        <v>190</v>
      </c>
      <c r="B55" s="22">
        <v>966584</v>
      </c>
      <c r="C55" s="23">
        <v>1079709</v>
      </c>
      <c r="D55" s="22">
        <v>889324</v>
      </c>
      <c r="E55" s="23">
        <v>1190643</v>
      </c>
      <c r="F55" s="22">
        <v>848943</v>
      </c>
      <c r="G55" s="23">
        <v>579498</v>
      </c>
      <c r="H55" s="22">
        <v>751334</v>
      </c>
      <c r="I55" s="22">
        <v>521270</v>
      </c>
      <c r="J55" s="22">
        <v>287322</v>
      </c>
      <c r="K55" s="23">
        <v>433112</v>
      </c>
      <c r="L55" s="22">
        <v>744404</v>
      </c>
      <c r="M55" s="22">
        <v>420281</v>
      </c>
      <c r="N55" s="22">
        <v>119823</v>
      </c>
      <c r="O55" s="23">
        <v>622592</v>
      </c>
      <c r="P55" s="22">
        <v>1084247</v>
      </c>
      <c r="Q55" s="22">
        <v>1027614</v>
      </c>
      <c r="R55" s="22">
        <v>892164</v>
      </c>
    </row>
    <row r="56" spans="1:18" ht="14.25" thickTop="1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8" ht="13.5">
      <c r="A58" s="19" t="s">
        <v>141</v>
      </c>
    </row>
    <row r="59" ht="13.5">
      <c r="A59" s="19" t="s">
        <v>142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X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9" t="s">
        <v>137</v>
      </c>
      <c r="B2" s="13">
        <v>4720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9" t="s">
        <v>42</v>
      </c>
      <c r="B4" s="14" t="str">
        <f>HYPERLINK("http://www.kabupro.jp/mark/20131114/S1000I3V.htm","四半期報告書")</f>
        <v>四半期報告書</v>
      </c>
      <c r="C4" s="14" t="str">
        <f>HYPERLINK("http://www.kabupro.jp/mark/20130814/S000EAU5.htm","四半期報告書")</f>
        <v>四半期報告書</v>
      </c>
      <c r="D4" s="14" t="str">
        <f>HYPERLINK("http://www.kabupro.jp/mark/20131114/S1000I3V.htm","四半期報告書")</f>
        <v>四半期報告書</v>
      </c>
      <c r="E4" s="14" t="str">
        <f>HYPERLINK("http://www.kabupro.jp/mark/20130214/S000CVH6.htm","四半期報告書")</f>
        <v>四半期報告書</v>
      </c>
      <c r="F4" s="14" t="str">
        <f>HYPERLINK("http://www.kabupro.jp/mark/20121114/S000CB0X.htm","四半期報告書")</f>
        <v>四半期報告書</v>
      </c>
      <c r="G4" s="14" t="str">
        <f>HYPERLINK("http://www.kabupro.jp/mark/20120814/S000BQXX.htm","四半期報告書")</f>
        <v>四半期報告書</v>
      </c>
      <c r="H4" s="14" t="str">
        <f>HYPERLINK("http://www.kabupro.jp/mark/20130627/S000DT4W.htm","有価証券報告書")</f>
        <v>有価証券報告書</v>
      </c>
      <c r="I4" s="14" t="str">
        <f>HYPERLINK("http://www.kabupro.jp/mark/20120214/S000ACG7.htm","四半期報告書")</f>
        <v>四半期報告書</v>
      </c>
      <c r="J4" s="14" t="str">
        <f>HYPERLINK("http://www.kabupro.jp/mark/20111114/S0009QGV.htm","四半期報告書")</f>
        <v>四半期報告書</v>
      </c>
      <c r="K4" s="14" t="str">
        <f>HYPERLINK("http://www.kabupro.jp/mark/20110812/S00096L7.htm","四半期報告書")</f>
        <v>四半期報告書</v>
      </c>
      <c r="L4" s="14" t="str">
        <f>HYPERLINK("http://www.kabupro.jp/mark/20120628/S000B9BZ.htm","有価証券報告書")</f>
        <v>有価証券報告書</v>
      </c>
      <c r="M4" s="14" t="str">
        <f>HYPERLINK("http://www.kabupro.jp/mark/20110214/S0007SFG.htm","四半期報告書")</f>
        <v>四半期報告書</v>
      </c>
      <c r="N4" s="14" t="str">
        <f>HYPERLINK("http://www.kabupro.jp/mark/20101112/S00076AP.htm","四半期報告書")</f>
        <v>四半期報告書</v>
      </c>
      <c r="O4" s="14" t="str">
        <f>HYPERLINK("http://www.kabupro.jp/mark/20100813/S0006MLT.htm","四半期報告書")</f>
        <v>四半期報告書</v>
      </c>
      <c r="P4" s="14" t="str">
        <f>HYPERLINK("http://www.kabupro.jp/mark/20110629/S0008MR5.htm","有価証券報告書")</f>
        <v>有価証券報告書</v>
      </c>
      <c r="Q4" s="14" t="str">
        <f>HYPERLINK("http://www.kabupro.jp/mark/20100212/S00054UI.htm","四半期報告書")</f>
        <v>四半期報告書</v>
      </c>
      <c r="R4" s="14" t="str">
        <f>HYPERLINK("http://www.kabupro.jp/mark/20091113/S0004L9D.htm","四半期報告書")</f>
        <v>四半期報告書</v>
      </c>
      <c r="S4" s="14" t="str">
        <f>HYPERLINK("http://www.kabupro.jp/mark/20090814/S0003ZJD.htm","四半期報告書")</f>
        <v>四半期報告書</v>
      </c>
      <c r="T4" s="14" t="str">
        <f>HYPERLINK("http://www.kabupro.jp/mark/20100212/S00054UI.htm","四半期報告書")</f>
        <v>四半期報告書</v>
      </c>
      <c r="U4" s="14" t="str">
        <f>HYPERLINK("http://www.kabupro.jp/mark/20090213/S0002IEI.htm","四半期報告書")</f>
        <v>四半期報告書</v>
      </c>
      <c r="V4" s="14" t="str">
        <f>HYPERLINK("http://www.kabupro.jp/mark/20081113/S0001T4Q.htm","四半期報告書")</f>
        <v>四半期報告書</v>
      </c>
      <c r="W4" s="14" t="str">
        <f>HYPERLINK("http://www.kabupro.jp/mark/20080814/S0001666.htm","四半期報告書")</f>
        <v>四半期報告書</v>
      </c>
      <c r="X4" s="14" t="str">
        <f>HYPERLINK("http://www.kabupro.jp/mark/20090626/S0003FSR.htm","有価証券報告書")</f>
        <v>有価証券報告書</v>
      </c>
    </row>
    <row r="5" spans="1:24" ht="14.25" thickBot="1">
      <c r="A5" s="10" t="s">
        <v>43</v>
      </c>
      <c r="B5" s="1" t="s">
        <v>49</v>
      </c>
      <c r="C5" s="1" t="s">
        <v>52</v>
      </c>
      <c r="D5" s="1" t="s">
        <v>49</v>
      </c>
      <c r="E5" s="1" t="s">
        <v>56</v>
      </c>
      <c r="F5" s="1" t="s">
        <v>58</v>
      </c>
      <c r="G5" s="1" t="s">
        <v>60</v>
      </c>
      <c r="H5" s="1" t="s">
        <v>62</v>
      </c>
      <c r="I5" s="1" t="s">
        <v>64</v>
      </c>
      <c r="J5" s="1" t="s">
        <v>66</v>
      </c>
      <c r="K5" s="1" t="s">
        <v>68</v>
      </c>
      <c r="L5" s="1" t="s">
        <v>70</v>
      </c>
      <c r="M5" s="1" t="s">
        <v>72</v>
      </c>
      <c r="N5" s="1" t="s">
        <v>74</v>
      </c>
      <c r="O5" s="1" t="s">
        <v>76</v>
      </c>
      <c r="P5" s="1" t="s">
        <v>78</v>
      </c>
      <c r="Q5" s="1" t="s">
        <v>80</v>
      </c>
      <c r="R5" s="1" t="s">
        <v>82</v>
      </c>
      <c r="S5" s="1" t="s">
        <v>84</v>
      </c>
      <c r="T5" s="1" t="s">
        <v>80</v>
      </c>
      <c r="U5" s="1" t="s">
        <v>87</v>
      </c>
      <c r="V5" s="1" t="s">
        <v>89</v>
      </c>
      <c r="W5" s="1" t="s">
        <v>91</v>
      </c>
      <c r="X5" s="1" t="s">
        <v>93</v>
      </c>
    </row>
    <row r="6" spans="1:24" ht="15" thickBot="1" thickTop="1">
      <c r="A6" s="9" t="s">
        <v>44</v>
      </c>
      <c r="B6" s="17" t="s">
        <v>140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thickTop="1">
      <c r="A7" s="11" t="s">
        <v>45</v>
      </c>
      <c r="B7" s="13" t="s">
        <v>50</v>
      </c>
      <c r="C7" s="13" t="s">
        <v>50</v>
      </c>
      <c r="D7" s="15" t="s">
        <v>54</v>
      </c>
      <c r="E7" s="13" t="s">
        <v>50</v>
      </c>
      <c r="F7" s="13" t="s">
        <v>50</v>
      </c>
      <c r="G7" s="13" t="s">
        <v>50</v>
      </c>
      <c r="H7" s="15" t="s">
        <v>54</v>
      </c>
      <c r="I7" s="13" t="s">
        <v>50</v>
      </c>
      <c r="J7" s="13" t="s">
        <v>50</v>
      </c>
      <c r="K7" s="13" t="s">
        <v>50</v>
      </c>
      <c r="L7" s="15" t="s">
        <v>54</v>
      </c>
      <c r="M7" s="13" t="s">
        <v>50</v>
      </c>
      <c r="N7" s="13" t="s">
        <v>50</v>
      </c>
      <c r="O7" s="13" t="s">
        <v>50</v>
      </c>
      <c r="P7" s="15" t="s">
        <v>54</v>
      </c>
      <c r="Q7" s="13" t="s">
        <v>50</v>
      </c>
      <c r="R7" s="13" t="s">
        <v>50</v>
      </c>
      <c r="S7" s="13" t="s">
        <v>50</v>
      </c>
      <c r="T7" s="15" t="s">
        <v>54</v>
      </c>
      <c r="U7" s="13" t="s">
        <v>50</v>
      </c>
      <c r="V7" s="13" t="s">
        <v>50</v>
      </c>
      <c r="W7" s="13" t="s">
        <v>50</v>
      </c>
      <c r="X7" s="15" t="s">
        <v>54</v>
      </c>
    </row>
    <row r="8" spans="1:24" ht="13.5">
      <c r="A8" s="12" t="s">
        <v>46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"/>
      <c r="T8" s="16"/>
      <c r="U8" s="1"/>
      <c r="V8" s="1"/>
      <c r="W8" s="1"/>
      <c r="X8" s="16"/>
    </row>
    <row r="9" spans="1:24" ht="13.5">
      <c r="A9" s="12" t="s">
        <v>47</v>
      </c>
      <c r="B9" s="1" t="s">
        <v>51</v>
      </c>
      <c r="C9" s="1" t="s">
        <v>53</v>
      </c>
      <c r="D9" s="16" t="s">
        <v>55</v>
      </c>
      <c r="E9" s="1" t="s">
        <v>57</v>
      </c>
      <c r="F9" s="1" t="s">
        <v>59</v>
      </c>
      <c r="G9" s="1" t="s">
        <v>61</v>
      </c>
      <c r="H9" s="16" t="s">
        <v>63</v>
      </c>
      <c r="I9" s="1" t="s">
        <v>65</v>
      </c>
      <c r="J9" s="1" t="s">
        <v>67</v>
      </c>
      <c r="K9" s="1" t="s">
        <v>69</v>
      </c>
      <c r="L9" s="16" t="s">
        <v>71</v>
      </c>
      <c r="M9" s="1" t="s">
        <v>73</v>
      </c>
      <c r="N9" s="1" t="s">
        <v>75</v>
      </c>
      <c r="O9" s="1" t="s">
        <v>77</v>
      </c>
      <c r="P9" s="16" t="s">
        <v>79</v>
      </c>
      <c r="Q9" s="1" t="s">
        <v>81</v>
      </c>
      <c r="R9" s="1" t="s">
        <v>83</v>
      </c>
      <c r="S9" s="1" t="s">
        <v>85</v>
      </c>
      <c r="T9" s="16" t="s">
        <v>86</v>
      </c>
      <c r="U9" s="1" t="s">
        <v>88</v>
      </c>
      <c r="V9" s="1" t="s">
        <v>90</v>
      </c>
      <c r="W9" s="1" t="s">
        <v>92</v>
      </c>
      <c r="X9" s="16" t="s">
        <v>94</v>
      </c>
    </row>
    <row r="10" spans="1:24" ht="14.25" thickBot="1">
      <c r="A10" s="12" t="s">
        <v>48</v>
      </c>
      <c r="B10" s="1" t="s">
        <v>96</v>
      </c>
      <c r="C10" s="1" t="s">
        <v>96</v>
      </c>
      <c r="D10" s="16" t="s">
        <v>96</v>
      </c>
      <c r="E10" s="1" t="s">
        <v>96</v>
      </c>
      <c r="F10" s="1" t="s">
        <v>96</v>
      </c>
      <c r="G10" s="1" t="s">
        <v>96</v>
      </c>
      <c r="H10" s="16" t="s">
        <v>96</v>
      </c>
      <c r="I10" s="1" t="s">
        <v>96</v>
      </c>
      <c r="J10" s="1" t="s">
        <v>96</v>
      </c>
      <c r="K10" s="1" t="s">
        <v>96</v>
      </c>
      <c r="L10" s="16" t="s">
        <v>96</v>
      </c>
      <c r="M10" s="1" t="s">
        <v>96</v>
      </c>
      <c r="N10" s="1" t="s">
        <v>96</v>
      </c>
      <c r="O10" s="1" t="s">
        <v>96</v>
      </c>
      <c r="P10" s="16" t="s">
        <v>96</v>
      </c>
      <c r="Q10" s="1" t="s">
        <v>96</v>
      </c>
      <c r="R10" s="1" t="s">
        <v>96</v>
      </c>
      <c r="S10" s="1" t="s">
        <v>96</v>
      </c>
      <c r="T10" s="16" t="s">
        <v>96</v>
      </c>
      <c r="U10" s="1" t="s">
        <v>96</v>
      </c>
      <c r="V10" s="1" t="s">
        <v>96</v>
      </c>
      <c r="W10" s="1" t="s">
        <v>96</v>
      </c>
      <c r="X10" s="16" t="s">
        <v>96</v>
      </c>
    </row>
    <row r="11" spans="1:24" ht="14.25" thickTop="1">
      <c r="A11" s="8" t="s">
        <v>95</v>
      </c>
      <c r="B11" s="20">
        <v>1292693</v>
      </c>
      <c r="C11" s="20">
        <v>987259</v>
      </c>
      <c r="D11" s="21">
        <v>1304605</v>
      </c>
      <c r="E11" s="20">
        <v>1407286</v>
      </c>
      <c r="F11" s="20">
        <v>1102072</v>
      </c>
      <c r="G11" s="20">
        <v>764164</v>
      </c>
      <c r="H11" s="21">
        <v>1104072</v>
      </c>
      <c r="I11" s="20">
        <v>1234999</v>
      </c>
      <c r="J11" s="20">
        <v>841968</v>
      </c>
      <c r="K11" s="20">
        <v>400859</v>
      </c>
      <c r="L11" s="21">
        <v>571937</v>
      </c>
      <c r="M11" s="20">
        <v>765032</v>
      </c>
      <c r="N11" s="20">
        <v>535919</v>
      </c>
      <c r="O11" s="20">
        <v>257762</v>
      </c>
      <c r="P11" s="21">
        <v>402036</v>
      </c>
      <c r="Q11" s="20">
        <v>713646</v>
      </c>
      <c r="R11" s="20">
        <v>420281</v>
      </c>
      <c r="S11" s="20">
        <v>119823</v>
      </c>
      <c r="T11" s="21">
        <v>622592</v>
      </c>
      <c r="U11" s="20">
        <v>681871</v>
      </c>
      <c r="V11" s="20">
        <v>615569</v>
      </c>
      <c r="W11" s="20">
        <v>480524</v>
      </c>
      <c r="X11" s="21">
        <v>707878</v>
      </c>
    </row>
    <row r="12" spans="1:24" ht="13.5">
      <c r="A12" s="2" t="s">
        <v>97</v>
      </c>
      <c r="B12" s="22">
        <v>180761</v>
      </c>
      <c r="C12" s="22">
        <v>115205</v>
      </c>
      <c r="D12" s="23">
        <v>81063</v>
      </c>
      <c r="E12" s="22">
        <v>52239</v>
      </c>
      <c r="F12" s="22">
        <v>137685</v>
      </c>
      <c r="G12" s="22">
        <v>104707</v>
      </c>
      <c r="H12" s="23">
        <v>78546</v>
      </c>
      <c r="I12" s="22">
        <v>66372</v>
      </c>
      <c r="J12" s="22">
        <v>152236</v>
      </c>
      <c r="K12" s="22">
        <v>101709</v>
      </c>
      <c r="L12" s="23">
        <v>69464</v>
      </c>
      <c r="M12" s="22">
        <v>43314</v>
      </c>
      <c r="N12" s="22">
        <v>113250</v>
      </c>
      <c r="O12" s="22">
        <v>96082</v>
      </c>
      <c r="P12" s="23">
        <v>75992</v>
      </c>
      <c r="Q12" s="22">
        <v>51697</v>
      </c>
      <c r="R12" s="22">
        <v>142028</v>
      </c>
      <c r="S12" s="22">
        <v>118880</v>
      </c>
      <c r="T12" s="23">
        <v>70521</v>
      </c>
      <c r="U12" s="22">
        <v>49272</v>
      </c>
      <c r="V12" s="22">
        <v>129565</v>
      </c>
      <c r="W12" s="22">
        <v>133229</v>
      </c>
      <c r="X12" s="23">
        <v>63281</v>
      </c>
    </row>
    <row r="13" spans="1:24" ht="13.5">
      <c r="A13" s="2" t="s">
        <v>98</v>
      </c>
      <c r="B13" s="22">
        <v>50000</v>
      </c>
      <c r="C13" s="22">
        <v>79577</v>
      </c>
      <c r="D13" s="23">
        <v>78215</v>
      </c>
      <c r="E13" s="22">
        <v>84844</v>
      </c>
      <c r="F13" s="22">
        <v>105425</v>
      </c>
      <c r="G13" s="22">
        <v>80333</v>
      </c>
      <c r="H13" s="23">
        <v>181861</v>
      </c>
      <c r="I13" s="22">
        <v>7503</v>
      </c>
      <c r="J13" s="22">
        <v>6975</v>
      </c>
      <c r="K13" s="22">
        <v>7344</v>
      </c>
      <c r="L13" s="23">
        <v>7561</v>
      </c>
      <c r="M13" s="22">
        <v>7407</v>
      </c>
      <c r="N13" s="22">
        <v>7060</v>
      </c>
      <c r="O13" s="22">
        <v>29560</v>
      </c>
      <c r="P13" s="23">
        <v>31076</v>
      </c>
      <c r="Q13" s="22">
        <v>30758</v>
      </c>
      <c r="R13" s="22"/>
      <c r="S13" s="22"/>
      <c r="T13" s="23">
        <v>30000</v>
      </c>
      <c r="U13" s="22">
        <v>432376</v>
      </c>
      <c r="V13" s="22">
        <v>442044</v>
      </c>
      <c r="W13" s="22">
        <v>411640</v>
      </c>
      <c r="X13" s="23">
        <v>436839</v>
      </c>
    </row>
    <row r="14" spans="1:24" ht="13.5">
      <c r="A14" s="2" t="s">
        <v>99</v>
      </c>
      <c r="B14" s="22">
        <v>36742</v>
      </c>
      <c r="C14" s="22">
        <v>36364</v>
      </c>
      <c r="D14" s="23">
        <v>34134</v>
      </c>
      <c r="E14" s="22">
        <v>28933</v>
      </c>
      <c r="F14" s="22">
        <v>33872</v>
      </c>
      <c r="G14" s="22">
        <v>33020</v>
      </c>
      <c r="H14" s="23">
        <v>30793</v>
      </c>
      <c r="I14" s="22">
        <v>31148</v>
      </c>
      <c r="J14" s="22">
        <v>30932</v>
      </c>
      <c r="K14" s="22">
        <v>33229</v>
      </c>
      <c r="L14" s="23">
        <v>31914</v>
      </c>
      <c r="M14" s="22">
        <v>33195</v>
      </c>
      <c r="N14" s="22">
        <v>36623</v>
      </c>
      <c r="O14" s="22">
        <v>39034</v>
      </c>
      <c r="P14" s="23">
        <v>31896</v>
      </c>
      <c r="Q14" s="22">
        <v>24510</v>
      </c>
      <c r="R14" s="22">
        <v>28238</v>
      </c>
      <c r="S14" s="22">
        <v>28215</v>
      </c>
      <c r="T14" s="23">
        <v>26496</v>
      </c>
      <c r="U14" s="22">
        <v>28876</v>
      </c>
      <c r="V14" s="22">
        <v>30805</v>
      </c>
      <c r="W14" s="22">
        <v>30113</v>
      </c>
      <c r="X14" s="23"/>
    </row>
    <row r="15" spans="1:24" ht="13.5">
      <c r="A15" s="2" t="s">
        <v>100</v>
      </c>
      <c r="B15" s="22">
        <v>73237</v>
      </c>
      <c r="C15" s="22">
        <v>73237</v>
      </c>
      <c r="D15" s="23">
        <v>73237</v>
      </c>
      <c r="E15" s="22">
        <v>85051</v>
      </c>
      <c r="F15" s="22">
        <v>81933</v>
      </c>
      <c r="G15" s="22">
        <v>82678</v>
      </c>
      <c r="H15" s="23">
        <v>82431</v>
      </c>
      <c r="I15" s="22"/>
      <c r="J15" s="22"/>
      <c r="K15" s="22"/>
      <c r="L15" s="23"/>
      <c r="M15" s="22"/>
      <c r="N15" s="22"/>
      <c r="O15" s="22"/>
      <c r="P15" s="23"/>
      <c r="Q15" s="22"/>
      <c r="R15" s="22"/>
      <c r="S15" s="22"/>
      <c r="T15" s="23"/>
      <c r="U15" s="22"/>
      <c r="V15" s="22"/>
      <c r="W15" s="22"/>
      <c r="X15" s="23"/>
    </row>
    <row r="16" spans="1:24" ht="13.5">
      <c r="A16" s="2" t="s">
        <v>101</v>
      </c>
      <c r="B16" s="22">
        <v>233118</v>
      </c>
      <c r="C16" s="22">
        <v>226647</v>
      </c>
      <c r="D16" s="23">
        <v>210546</v>
      </c>
      <c r="E16" s="22">
        <v>258411</v>
      </c>
      <c r="F16" s="22">
        <v>209366</v>
      </c>
      <c r="G16" s="22">
        <v>216776</v>
      </c>
      <c r="H16" s="23">
        <v>2440</v>
      </c>
      <c r="I16" s="22">
        <v>188160</v>
      </c>
      <c r="J16" s="22">
        <v>193940</v>
      </c>
      <c r="K16" s="22">
        <v>263053</v>
      </c>
      <c r="L16" s="23">
        <v>2356</v>
      </c>
      <c r="M16" s="22">
        <v>321699</v>
      </c>
      <c r="N16" s="22">
        <v>327682</v>
      </c>
      <c r="O16" s="22">
        <v>223536</v>
      </c>
      <c r="P16" s="23">
        <v>8801</v>
      </c>
      <c r="Q16" s="22">
        <v>421539</v>
      </c>
      <c r="R16" s="22">
        <v>418261</v>
      </c>
      <c r="S16" s="22">
        <v>313298</v>
      </c>
      <c r="T16" s="23">
        <v>343521</v>
      </c>
      <c r="U16" s="22">
        <v>274612</v>
      </c>
      <c r="V16" s="22">
        <v>271817</v>
      </c>
      <c r="W16" s="22">
        <v>304318</v>
      </c>
      <c r="X16" s="23">
        <v>13237</v>
      </c>
    </row>
    <row r="17" spans="1:24" ht="13.5">
      <c r="A17" s="2" t="s">
        <v>102</v>
      </c>
      <c r="B17" s="22">
        <v>-909</v>
      </c>
      <c r="C17" s="22">
        <v>-763</v>
      </c>
      <c r="D17" s="23">
        <v>-513</v>
      </c>
      <c r="E17" s="22">
        <v>-313</v>
      </c>
      <c r="F17" s="22">
        <v>-851</v>
      </c>
      <c r="G17" s="22">
        <v>-797</v>
      </c>
      <c r="H17" s="23">
        <v>-406</v>
      </c>
      <c r="I17" s="22"/>
      <c r="J17" s="22"/>
      <c r="K17" s="22"/>
      <c r="L17" s="23">
        <v>-412</v>
      </c>
      <c r="M17" s="22">
        <v>-259</v>
      </c>
      <c r="N17" s="22">
        <v>-701</v>
      </c>
      <c r="O17" s="22">
        <v>-576</v>
      </c>
      <c r="P17" s="23">
        <v>-510</v>
      </c>
      <c r="Q17" s="22">
        <v>-310</v>
      </c>
      <c r="R17" s="22">
        <v>-852</v>
      </c>
      <c r="S17" s="22">
        <v>-713</v>
      </c>
      <c r="T17" s="23">
        <v>-423</v>
      </c>
      <c r="U17" s="22">
        <v>-295</v>
      </c>
      <c r="V17" s="22">
        <v>-777</v>
      </c>
      <c r="W17" s="22">
        <v>-799</v>
      </c>
      <c r="X17" s="23">
        <v>-379</v>
      </c>
    </row>
    <row r="18" spans="1:24" ht="13.5">
      <c r="A18" s="2" t="s">
        <v>103</v>
      </c>
      <c r="B18" s="22">
        <v>1865643</v>
      </c>
      <c r="C18" s="22">
        <v>1517528</v>
      </c>
      <c r="D18" s="23">
        <v>1781288</v>
      </c>
      <c r="E18" s="22">
        <v>1916453</v>
      </c>
      <c r="F18" s="22">
        <v>1669504</v>
      </c>
      <c r="G18" s="22">
        <v>1280883</v>
      </c>
      <c r="H18" s="23">
        <v>1661994</v>
      </c>
      <c r="I18" s="22">
        <v>1527800</v>
      </c>
      <c r="J18" s="22">
        <v>1225227</v>
      </c>
      <c r="K18" s="22">
        <v>805586</v>
      </c>
      <c r="L18" s="23">
        <v>984582</v>
      </c>
      <c r="M18" s="22">
        <v>1170389</v>
      </c>
      <c r="N18" s="22">
        <v>1019834</v>
      </c>
      <c r="O18" s="22">
        <v>645399</v>
      </c>
      <c r="P18" s="23">
        <v>947234</v>
      </c>
      <c r="Q18" s="22">
        <v>1241840</v>
      </c>
      <c r="R18" s="22">
        <v>1007958</v>
      </c>
      <c r="S18" s="22">
        <v>579504</v>
      </c>
      <c r="T18" s="23">
        <v>1092707</v>
      </c>
      <c r="U18" s="22">
        <v>1466713</v>
      </c>
      <c r="V18" s="22">
        <v>1489025</v>
      </c>
      <c r="W18" s="22">
        <v>1359026</v>
      </c>
      <c r="X18" s="23">
        <v>1581875</v>
      </c>
    </row>
    <row r="19" spans="1:24" ht="13.5">
      <c r="A19" s="3" t="s">
        <v>104</v>
      </c>
      <c r="B19" s="22">
        <v>804227</v>
      </c>
      <c r="C19" s="22">
        <v>820365</v>
      </c>
      <c r="D19" s="23">
        <v>817153</v>
      </c>
      <c r="E19" s="22">
        <v>781777</v>
      </c>
      <c r="F19" s="22">
        <v>795320</v>
      </c>
      <c r="G19" s="22">
        <v>811628</v>
      </c>
      <c r="H19" s="23">
        <v>819404</v>
      </c>
      <c r="I19" s="22">
        <v>800191</v>
      </c>
      <c r="J19" s="22">
        <v>814796</v>
      </c>
      <c r="K19" s="22">
        <v>806597</v>
      </c>
      <c r="L19" s="23">
        <v>798212</v>
      </c>
      <c r="M19" s="22">
        <v>724572</v>
      </c>
      <c r="N19" s="22">
        <v>740050</v>
      </c>
      <c r="O19" s="22">
        <v>750750</v>
      </c>
      <c r="P19" s="23">
        <v>747434</v>
      </c>
      <c r="Q19" s="22">
        <v>762621</v>
      </c>
      <c r="R19" s="22">
        <v>775596</v>
      </c>
      <c r="S19" s="22">
        <v>787427</v>
      </c>
      <c r="T19" s="23">
        <v>890776</v>
      </c>
      <c r="U19" s="22">
        <v>922311</v>
      </c>
      <c r="V19" s="22">
        <v>944644</v>
      </c>
      <c r="W19" s="22">
        <v>994554</v>
      </c>
      <c r="X19" s="23">
        <v>1011140</v>
      </c>
    </row>
    <row r="20" spans="1:24" ht="13.5">
      <c r="A20" s="3" t="s">
        <v>105</v>
      </c>
      <c r="B20" s="22">
        <v>834674</v>
      </c>
      <c r="C20" s="22">
        <v>834674</v>
      </c>
      <c r="D20" s="23">
        <v>834674</v>
      </c>
      <c r="E20" s="22">
        <v>834674</v>
      </c>
      <c r="F20" s="22">
        <v>834674</v>
      </c>
      <c r="G20" s="22">
        <v>834674</v>
      </c>
      <c r="H20" s="23">
        <v>834674</v>
      </c>
      <c r="I20" s="22">
        <v>834674</v>
      </c>
      <c r="J20" s="22">
        <v>834674</v>
      </c>
      <c r="K20" s="22">
        <v>834674</v>
      </c>
      <c r="L20" s="23">
        <v>834674</v>
      </c>
      <c r="M20" s="22">
        <v>834674</v>
      </c>
      <c r="N20" s="22">
        <v>834674</v>
      </c>
      <c r="O20" s="22">
        <v>834674</v>
      </c>
      <c r="P20" s="23">
        <v>834674</v>
      </c>
      <c r="Q20" s="22">
        <v>834674</v>
      </c>
      <c r="R20" s="22">
        <v>834674</v>
      </c>
      <c r="S20" s="22">
        <v>834674</v>
      </c>
      <c r="T20" s="23">
        <v>1246007</v>
      </c>
      <c r="U20" s="22">
        <v>1246573</v>
      </c>
      <c r="V20" s="22">
        <v>1246573</v>
      </c>
      <c r="W20" s="22">
        <v>1246573</v>
      </c>
      <c r="X20" s="23">
        <v>1415196</v>
      </c>
    </row>
    <row r="21" spans="1:24" ht="13.5">
      <c r="A21" s="3" t="s">
        <v>106</v>
      </c>
      <c r="B21" s="22">
        <v>101216</v>
      </c>
      <c r="C21" s="22">
        <v>81809</v>
      </c>
      <c r="D21" s="23">
        <v>80797</v>
      </c>
      <c r="E21" s="22">
        <v>68283</v>
      </c>
      <c r="F21" s="22">
        <v>64070</v>
      </c>
      <c r="G21" s="22">
        <v>68386</v>
      </c>
      <c r="H21" s="23"/>
      <c r="I21" s="22">
        <v>65854</v>
      </c>
      <c r="J21" s="22">
        <v>66365</v>
      </c>
      <c r="K21" s="22">
        <v>69182</v>
      </c>
      <c r="L21" s="23"/>
      <c r="M21" s="22">
        <v>65714</v>
      </c>
      <c r="N21" s="22">
        <v>79427</v>
      </c>
      <c r="O21" s="22">
        <v>71203</v>
      </c>
      <c r="P21" s="23"/>
      <c r="Q21" s="22">
        <v>87352</v>
      </c>
      <c r="R21" s="22">
        <v>94873</v>
      </c>
      <c r="S21" s="22">
        <v>92537</v>
      </c>
      <c r="T21" s="23">
        <v>99929</v>
      </c>
      <c r="U21" s="22">
        <v>110806</v>
      </c>
      <c r="V21" s="22">
        <v>118238</v>
      </c>
      <c r="W21" s="22">
        <v>133424</v>
      </c>
      <c r="X21" s="23"/>
    </row>
    <row r="22" spans="1:24" ht="13.5">
      <c r="A22" s="3" t="s">
        <v>107</v>
      </c>
      <c r="B22" s="22">
        <v>1740118</v>
      </c>
      <c r="C22" s="22">
        <v>1736849</v>
      </c>
      <c r="D22" s="23">
        <v>1732625</v>
      </c>
      <c r="E22" s="22">
        <v>1684735</v>
      </c>
      <c r="F22" s="22">
        <v>1694064</v>
      </c>
      <c r="G22" s="22">
        <v>1714689</v>
      </c>
      <c r="H22" s="23">
        <v>1721279</v>
      </c>
      <c r="I22" s="22">
        <v>1700720</v>
      </c>
      <c r="J22" s="22">
        <v>1715836</v>
      </c>
      <c r="K22" s="22">
        <v>1710454</v>
      </c>
      <c r="L22" s="23">
        <v>1749127</v>
      </c>
      <c r="M22" s="22">
        <v>1624961</v>
      </c>
      <c r="N22" s="22">
        <v>1654153</v>
      </c>
      <c r="O22" s="22">
        <v>1656628</v>
      </c>
      <c r="P22" s="23">
        <v>1657035</v>
      </c>
      <c r="Q22" s="22">
        <v>1684648</v>
      </c>
      <c r="R22" s="22">
        <v>1705144</v>
      </c>
      <c r="S22" s="22">
        <v>1714639</v>
      </c>
      <c r="T22" s="23">
        <v>2236714</v>
      </c>
      <c r="U22" s="22">
        <v>2279691</v>
      </c>
      <c r="V22" s="22">
        <v>2309456</v>
      </c>
      <c r="W22" s="22">
        <v>2374551</v>
      </c>
      <c r="X22" s="23">
        <v>2561989</v>
      </c>
    </row>
    <row r="23" spans="1:24" ht="13.5">
      <c r="A23" s="2" t="s">
        <v>108</v>
      </c>
      <c r="B23" s="22">
        <v>97752</v>
      </c>
      <c r="C23" s="22">
        <v>105544</v>
      </c>
      <c r="D23" s="23">
        <v>112005</v>
      </c>
      <c r="E23" s="22">
        <v>100875</v>
      </c>
      <c r="F23" s="22">
        <v>95408</v>
      </c>
      <c r="G23" s="22">
        <v>96624</v>
      </c>
      <c r="H23" s="23">
        <v>72689</v>
      </c>
      <c r="I23" s="22">
        <v>72691</v>
      </c>
      <c r="J23" s="22">
        <v>53404</v>
      </c>
      <c r="K23" s="22">
        <v>58357</v>
      </c>
      <c r="L23" s="23">
        <v>62704</v>
      </c>
      <c r="M23" s="22">
        <v>62905</v>
      </c>
      <c r="N23" s="22">
        <v>68055</v>
      </c>
      <c r="O23" s="22">
        <v>74824</v>
      </c>
      <c r="P23" s="23">
        <v>78501</v>
      </c>
      <c r="Q23" s="22">
        <v>90050</v>
      </c>
      <c r="R23" s="22">
        <v>93400</v>
      </c>
      <c r="S23" s="22">
        <v>89282</v>
      </c>
      <c r="T23" s="23">
        <v>86694</v>
      </c>
      <c r="U23" s="22">
        <v>93721</v>
      </c>
      <c r="V23" s="22">
        <v>79356</v>
      </c>
      <c r="W23" s="22">
        <v>81965</v>
      </c>
      <c r="X23" s="23">
        <v>72629</v>
      </c>
    </row>
    <row r="24" spans="1:24" ht="13.5">
      <c r="A24" s="3" t="s">
        <v>109</v>
      </c>
      <c r="B24" s="22">
        <v>235653</v>
      </c>
      <c r="C24" s="22">
        <v>216963</v>
      </c>
      <c r="D24" s="23">
        <v>210040</v>
      </c>
      <c r="E24" s="22">
        <v>142512</v>
      </c>
      <c r="F24" s="22">
        <v>100259</v>
      </c>
      <c r="G24" s="22">
        <v>125118</v>
      </c>
      <c r="H24" s="23">
        <v>131153</v>
      </c>
      <c r="I24" s="22">
        <v>184065</v>
      </c>
      <c r="J24" s="22">
        <v>198956</v>
      </c>
      <c r="K24" s="22">
        <v>218346</v>
      </c>
      <c r="L24" s="23">
        <v>182418</v>
      </c>
      <c r="M24" s="22">
        <v>192189</v>
      </c>
      <c r="N24" s="22">
        <v>175293</v>
      </c>
      <c r="O24" s="22">
        <v>176821</v>
      </c>
      <c r="P24" s="23">
        <v>186487</v>
      </c>
      <c r="Q24" s="22">
        <v>184855</v>
      </c>
      <c r="R24" s="22">
        <v>238999</v>
      </c>
      <c r="S24" s="22">
        <v>251397</v>
      </c>
      <c r="T24" s="23">
        <v>221930</v>
      </c>
      <c r="U24" s="22">
        <v>229707</v>
      </c>
      <c r="V24" s="22">
        <v>271973</v>
      </c>
      <c r="W24" s="22">
        <v>307937</v>
      </c>
      <c r="X24" s="23">
        <v>268814</v>
      </c>
    </row>
    <row r="25" spans="1:24" ht="13.5">
      <c r="A25" s="3" t="s">
        <v>110</v>
      </c>
      <c r="B25" s="22">
        <v>31950</v>
      </c>
      <c r="C25" s="22">
        <v>31950</v>
      </c>
      <c r="D25" s="23">
        <v>31950</v>
      </c>
      <c r="E25" s="22">
        <v>31950</v>
      </c>
      <c r="F25" s="22">
        <v>31950</v>
      </c>
      <c r="G25" s="22">
        <v>31950</v>
      </c>
      <c r="H25" s="23">
        <v>31950</v>
      </c>
      <c r="I25" s="22"/>
      <c r="J25" s="22"/>
      <c r="K25" s="22"/>
      <c r="L25" s="23"/>
      <c r="M25" s="22"/>
      <c r="N25" s="22"/>
      <c r="O25" s="22"/>
      <c r="P25" s="23"/>
      <c r="Q25" s="22"/>
      <c r="R25" s="22"/>
      <c r="S25" s="22"/>
      <c r="T25" s="23"/>
      <c r="U25" s="22"/>
      <c r="V25" s="22"/>
      <c r="W25" s="22"/>
      <c r="X25" s="23">
        <v>10000</v>
      </c>
    </row>
    <row r="26" spans="1:24" ht="13.5">
      <c r="A26" s="3" t="s">
        <v>111</v>
      </c>
      <c r="B26" s="22">
        <v>838659</v>
      </c>
      <c r="C26" s="22">
        <v>840791</v>
      </c>
      <c r="D26" s="23">
        <v>844721</v>
      </c>
      <c r="E26" s="22">
        <v>831648</v>
      </c>
      <c r="F26" s="22">
        <v>856594</v>
      </c>
      <c r="G26" s="22">
        <v>856644</v>
      </c>
      <c r="H26" s="23">
        <v>857020</v>
      </c>
      <c r="I26" s="22">
        <v>849263</v>
      </c>
      <c r="J26" s="22">
        <v>846992</v>
      </c>
      <c r="K26" s="22">
        <v>879157</v>
      </c>
      <c r="L26" s="23">
        <v>883240</v>
      </c>
      <c r="M26" s="22">
        <v>862408</v>
      </c>
      <c r="N26" s="22">
        <v>877707</v>
      </c>
      <c r="O26" s="22">
        <v>1051292</v>
      </c>
      <c r="P26" s="23">
        <v>1060653</v>
      </c>
      <c r="Q26" s="22">
        <v>1075742</v>
      </c>
      <c r="R26" s="22">
        <v>1162608</v>
      </c>
      <c r="S26" s="22">
        <v>1350377</v>
      </c>
      <c r="T26" s="23">
        <v>1360642</v>
      </c>
      <c r="U26" s="22">
        <v>1421328</v>
      </c>
      <c r="V26" s="22">
        <v>1476061</v>
      </c>
      <c r="W26" s="22">
        <v>1512988</v>
      </c>
      <c r="X26" s="23">
        <v>1516507</v>
      </c>
    </row>
    <row r="27" spans="1:24" ht="13.5">
      <c r="A27" s="3" t="s">
        <v>112</v>
      </c>
      <c r="B27" s="22">
        <v>480791</v>
      </c>
      <c r="C27" s="22">
        <v>481572</v>
      </c>
      <c r="D27" s="23">
        <v>482353</v>
      </c>
      <c r="E27" s="22">
        <v>483173</v>
      </c>
      <c r="F27" s="22">
        <v>483993</v>
      </c>
      <c r="G27" s="22">
        <v>484814</v>
      </c>
      <c r="H27" s="23">
        <v>485634</v>
      </c>
      <c r="I27" s="22">
        <v>486499</v>
      </c>
      <c r="J27" s="22">
        <v>487363</v>
      </c>
      <c r="K27" s="22">
        <v>488228</v>
      </c>
      <c r="L27" s="23">
        <v>489092</v>
      </c>
      <c r="M27" s="22">
        <v>490001</v>
      </c>
      <c r="N27" s="22">
        <v>490910</v>
      </c>
      <c r="O27" s="22">
        <v>491819</v>
      </c>
      <c r="P27" s="23">
        <v>492728</v>
      </c>
      <c r="Q27" s="22">
        <v>493709</v>
      </c>
      <c r="R27" s="22">
        <v>494667</v>
      </c>
      <c r="S27" s="22">
        <v>495624</v>
      </c>
      <c r="T27" s="23"/>
      <c r="U27" s="22"/>
      <c r="V27" s="22"/>
      <c r="W27" s="22"/>
      <c r="X27" s="23"/>
    </row>
    <row r="28" spans="1:24" ht="13.5">
      <c r="A28" s="3" t="s">
        <v>101</v>
      </c>
      <c r="B28" s="22">
        <v>166653</v>
      </c>
      <c r="C28" s="22">
        <v>175333</v>
      </c>
      <c r="D28" s="23">
        <v>182211</v>
      </c>
      <c r="E28" s="22">
        <v>189374</v>
      </c>
      <c r="F28" s="22">
        <v>204010</v>
      </c>
      <c r="G28" s="22">
        <v>211946</v>
      </c>
      <c r="H28" s="23">
        <v>11140</v>
      </c>
      <c r="I28" s="22">
        <v>218489</v>
      </c>
      <c r="J28" s="22"/>
      <c r="K28" s="22"/>
      <c r="L28" s="23">
        <v>11140</v>
      </c>
      <c r="M28" s="22">
        <v>288853</v>
      </c>
      <c r="N28" s="22">
        <v>321459</v>
      </c>
      <c r="O28" s="22">
        <v>265973</v>
      </c>
      <c r="P28" s="23">
        <v>11140</v>
      </c>
      <c r="Q28" s="22">
        <v>286318</v>
      </c>
      <c r="R28" s="22">
        <v>290832</v>
      </c>
      <c r="S28" s="22">
        <v>292623</v>
      </c>
      <c r="T28" s="23">
        <v>295128</v>
      </c>
      <c r="U28" s="22">
        <v>278305</v>
      </c>
      <c r="V28" s="22">
        <v>251396</v>
      </c>
      <c r="W28" s="22">
        <v>269101</v>
      </c>
      <c r="X28" s="23">
        <v>4000</v>
      </c>
    </row>
    <row r="29" spans="1:24" ht="13.5">
      <c r="A29" s="3" t="s">
        <v>102</v>
      </c>
      <c r="B29" s="22">
        <v>-16127</v>
      </c>
      <c r="C29" s="22">
        <v>-16127</v>
      </c>
      <c r="D29" s="23">
        <v>-16127</v>
      </c>
      <c r="E29" s="22">
        <v>-16390</v>
      </c>
      <c r="F29" s="22">
        <v>-19265</v>
      </c>
      <c r="G29" s="22">
        <v>-19265</v>
      </c>
      <c r="H29" s="23">
        <v>-19265</v>
      </c>
      <c r="I29" s="22">
        <v>-16390</v>
      </c>
      <c r="J29" s="22">
        <v>-16390</v>
      </c>
      <c r="K29" s="22">
        <v>-16390</v>
      </c>
      <c r="L29" s="23">
        <v>-16390</v>
      </c>
      <c r="M29" s="22">
        <v>-16390</v>
      </c>
      <c r="N29" s="22">
        <v>-16390</v>
      </c>
      <c r="O29" s="22">
        <v>-16390</v>
      </c>
      <c r="P29" s="23">
        <v>-16390</v>
      </c>
      <c r="Q29" s="22">
        <v>-16390</v>
      </c>
      <c r="R29" s="22">
        <v>-16390</v>
      </c>
      <c r="S29" s="22">
        <v>-16390</v>
      </c>
      <c r="T29" s="23">
        <v>-16390</v>
      </c>
      <c r="U29" s="22">
        <v>-16390</v>
      </c>
      <c r="V29" s="22">
        <v>-9250</v>
      </c>
      <c r="W29" s="22">
        <v>-9250</v>
      </c>
      <c r="X29" s="23">
        <v>-9250</v>
      </c>
    </row>
    <row r="30" spans="1:24" ht="13.5">
      <c r="A30" s="3" t="s">
        <v>113</v>
      </c>
      <c r="B30" s="22">
        <v>1737580</v>
      </c>
      <c r="C30" s="22">
        <v>1730483</v>
      </c>
      <c r="D30" s="23">
        <v>1735149</v>
      </c>
      <c r="E30" s="22">
        <v>1662268</v>
      </c>
      <c r="F30" s="22">
        <v>1657543</v>
      </c>
      <c r="G30" s="22">
        <v>1691208</v>
      </c>
      <c r="H30" s="23">
        <v>1704756</v>
      </c>
      <c r="I30" s="22">
        <v>1721927</v>
      </c>
      <c r="J30" s="22">
        <v>1758495</v>
      </c>
      <c r="K30" s="22">
        <v>1809152</v>
      </c>
      <c r="L30" s="23">
        <v>1781312</v>
      </c>
      <c r="M30" s="22">
        <v>1817063</v>
      </c>
      <c r="N30" s="22">
        <v>1848980</v>
      </c>
      <c r="O30" s="22">
        <v>1969516</v>
      </c>
      <c r="P30" s="23">
        <v>1990795</v>
      </c>
      <c r="Q30" s="22">
        <v>2024235</v>
      </c>
      <c r="R30" s="22">
        <v>2170718</v>
      </c>
      <c r="S30" s="22">
        <v>2373632</v>
      </c>
      <c r="T30" s="23">
        <v>1861312</v>
      </c>
      <c r="U30" s="22">
        <v>1912950</v>
      </c>
      <c r="V30" s="22">
        <v>1990181</v>
      </c>
      <c r="W30" s="22">
        <v>2080777</v>
      </c>
      <c r="X30" s="23">
        <v>2041993</v>
      </c>
    </row>
    <row r="31" spans="1:24" ht="13.5">
      <c r="A31" s="2" t="s">
        <v>114</v>
      </c>
      <c r="B31" s="22">
        <v>3575451</v>
      </c>
      <c r="C31" s="22">
        <v>3572877</v>
      </c>
      <c r="D31" s="23">
        <v>3579779</v>
      </c>
      <c r="E31" s="22">
        <v>3447879</v>
      </c>
      <c r="F31" s="22">
        <v>3447016</v>
      </c>
      <c r="G31" s="22">
        <v>3502522</v>
      </c>
      <c r="H31" s="23">
        <v>3498726</v>
      </c>
      <c r="I31" s="22">
        <v>3495339</v>
      </c>
      <c r="J31" s="22">
        <v>3527736</v>
      </c>
      <c r="K31" s="22">
        <v>3577965</v>
      </c>
      <c r="L31" s="23">
        <v>3593144</v>
      </c>
      <c r="M31" s="22">
        <v>3504930</v>
      </c>
      <c r="N31" s="22">
        <v>3571189</v>
      </c>
      <c r="O31" s="22">
        <v>3700969</v>
      </c>
      <c r="P31" s="23">
        <v>3726332</v>
      </c>
      <c r="Q31" s="22">
        <v>3798934</v>
      </c>
      <c r="R31" s="22">
        <v>3969263</v>
      </c>
      <c r="S31" s="22">
        <v>4177554</v>
      </c>
      <c r="T31" s="23">
        <v>4184720</v>
      </c>
      <c r="U31" s="22">
        <v>4286364</v>
      </c>
      <c r="V31" s="22">
        <v>4378994</v>
      </c>
      <c r="W31" s="22">
        <v>4537295</v>
      </c>
      <c r="X31" s="23">
        <v>4676611</v>
      </c>
    </row>
    <row r="32" spans="1:24" ht="14.25" thickBot="1">
      <c r="A32" s="4" t="s">
        <v>115</v>
      </c>
      <c r="B32" s="24">
        <v>5441095</v>
      </c>
      <c r="C32" s="24">
        <v>5090405</v>
      </c>
      <c r="D32" s="25">
        <v>5361068</v>
      </c>
      <c r="E32" s="24">
        <v>5364332</v>
      </c>
      <c r="F32" s="24">
        <v>5116521</v>
      </c>
      <c r="G32" s="24">
        <v>4783406</v>
      </c>
      <c r="H32" s="25">
        <v>5160720</v>
      </c>
      <c r="I32" s="24">
        <v>5023140</v>
      </c>
      <c r="J32" s="24">
        <v>4752963</v>
      </c>
      <c r="K32" s="24">
        <v>4383551</v>
      </c>
      <c r="L32" s="25">
        <v>4577726</v>
      </c>
      <c r="M32" s="24">
        <v>4675320</v>
      </c>
      <c r="N32" s="24">
        <v>4591023</v>
      </c>
      <c r="O32" s="24">
        <v>4346368</v>
      </c>
      <c r="P32" s="25">
        <v>4673566</v>
      </c>
      <c r="Q32" s="24">
        <v>5040775</v>
      </c>
      <c r="R32" s="24">
        <v>4977222</v>
      </c>
      <c r="S32" s="24">
        <v>4757058</v>
      </c>
      <c r="T32" s="25">
        <v>5277427</v>
      </c>
      <c r="U32" s="24">
        <v>5753077</v>
      </c>
      <c r="V32" s="24">
        <v>5868020</v>
      </c>
      <c r="W32" s="24">
        <v>5896321</v>
      </c>
      <c r="X32" s="25">
        <v>6258487</v>
      </c>
    </row>
    <row r="33" spans="1:24" ht="14.25" thickTop="1">
      <c r="A33" s="2" t="s">
        <v>116</v>
      </c>
      <c r="B33" s="22">
        <v>27943</v>
      </c>
      <c r="C33" s="22">
        <v>34396</v>
      </c>
      <c r="D33" s="23">
        <v>17660</v>
      </c>
      <c r="E33" s="22">
        <v>33245</v>
      </c>
      <c r="F33" s="22">
        <v>34661</v>
      </c>
      <c r="G33" s="22">
        <v>30811</v>
      </c>
      <c r="H33" s="23">
        <v>17406</v>
      </c>
      <c r="I33" s="22">
        <v>31978</v>
      </c>
      <c r="J33" s="22">
        <v>28796</v>
      </c>
      <c r="K33" s="22">
        <v>24396</v>
      </c>
      <c r="L33" s="23">
        <v>10318</v>
      </c>
      <c r="M33" s="22">
        <v>26661</v>
      </c>
      <c r="N33" s="22">
        <v>29887</v>
      </c>
      <c r="O33" s="22">
        <v>21831</v>
      </c>
      <c r="P33" s="23">
        <v>16115</v>
      </c>
      <c r="Q33" s="22">
        <v>32516</v>
      </c>
      <c r="R33" s="22">
        <v>33858</v>
      </c>
      <c r="S33" s="22">
        <v>25598</v>
      </c>
      <c r="T33" s="23">
        <v>10530</v>
      </c>
      <c r="U33" s="22">
        <v>46606</v>
      </c>
      <c r="V33" s="22">
        <v>33231</v>
      </c>
      <c r="W33" s="22">
        <v>25264</v>
      </c>
      <c r="X33" s="23">
        <v>9684</v>
      </c>
    </row>
    <row r="34" spans="1:24" ht="13.5">
      <c r="A34" s="2" t="s">
        <v>117</v>
      </c>
      <c r="B34" s="22">
        <v>45525</v>
      </c>
      <c r="C34" s="22">
        <v>4284</v>
      </c>
      <c r="D34" s="23">
        <v>35418</v>
      </c>
      <c r="E34" s="22">
        <v>65639</v>
      </c>
      <c r="F34" s="22">
        <v>40506</v>
      </c>
      <c r="G34" s="22">
        <v>4686</v>
      </c>
      <c r="H34" s="23">
        <v>30351</v>
      </c>
      <c r="I34" s="22">
        <v>49118</v>
      </c>
      <c r="J34" s="22">
        <v>28219</v>
      </c>
      <c r="K34" s="22">
        <v>4332</v>
      </c>
      <c r="L34" s="23">
        <v>14619</v>
      </c>
      <c r="M34" s="22">
        <v>10969</v>
      </c>
      <c r="N34" s="22">
        <v>12282</v>
      </c>
      <c r="O34" s="22">
        <v>4081</v>
      </c>
      <c r="P34" s="23">
        <v>17719</v>
      </c>
      <c r="Q34" s="22">
        <v>24219</v>
      </c>
      <c r="R34" s="22">
        <v>21821</v>
      </c>
      <c r="S34" s="22">
        <v>2053</v>
      </c>
      <c r="T34" s="23">
        <v>18464</v>
      </c>
      <c r="U34" s="22">
        <v>16146</v>
      </c>
      <c r="V34" s="22">
        <v>15269</v>
      </c>
      <c r="W34" s="22">
        <v>5785</v>
      </c>
      <c r="X34" s="23">
        <v>27314</v>
      </c>
    </row>
    <row r="35" spans="1:24" ht="13.5">
      <c r="A35" s="2" t="s">
        <v>118</v>
      </c>
      <c r="B35" s="22">
        <v>357005</v>
      </c>
      <c r="C35" s="22">
        <v>395310</v>
      </c>
      <c r="D35" s="23">
        <v>277763</v>
      </c>
      <c r="E35" s="22">
        <v>263736</v>
      </c>
      <c r="F35" s="22">
        <v>313727</v>
      </c>
      <c r="G35" s="22">
        <v>318958</v>
      </c>
      <c r="H35" s="23">
        <v>270593</v>
      </c>
      <c r="I35" s="22">
        <v>222527</v>
      </c>
      <c r="J35" s="22">
        <v>267364</v>
      </c>
      <c r="K35" s="22">
        <v>287634</v>
      </c>
      <c r="L35" s="23">
        <v>239028</v>
      </c>
      <c r="M35" s="22">
        <v>176970</v>
      </c>
      <c r="N35" s="22">
        <v>230839</v>
      </c>
      <c r="O35" s="22">
        <v>270090</v>
      </c>
      <c r="P35" s="23">
        <v>248182</v>
      </c>
      <c r="Q35" s="22">
        <v>207495</v>
      </c>
      <c r="R35" s="22">
        <v>278597</v>
      </c>
      <c r="S35" s="22">
        <v>320324</v>
      </c>
      <c r="T35" s="23">
        <v>256791</v>
      </c>
      <c r="U35" s="22">
        <v>182337</v>
      </c>
      <c r="V35" s="22">
        <v>235214</v>
      </c>
      <c r="W35" s="22">
        <v>296137</v>
      </c>
      <c r="X35" s="23">
        <v>279725</v>
      </c>
    </row>
    <row r="36" spans="1:24" ht="13.5">
      <c r="A36" s="2" t="s">
        <v>119</v>
      </c>
      <c r="B36" s="22">
        <v>20857</v>
      </c>
      <c r="C36" s="22">
        <v>8270</v>
      </c>
      <c r="D36" s="23">
        <v>21372</v>
      </c>
      <c r="E36" s="22">
        <v>8182</v>
      </c>
      <c r="F36" s="22">
        <v>20129</v>
      </c>
      <c r="G36" s="22">
        <v>8051</v>
      </c>
      <c r="H36" s="23">
        <v>18564</v>
      </c>
      <c r="I36" s="22">
        <v>7258</v>
      </c>
      <c r="J36" s="22">
        <v>17617</v>
      </c>
      <c r="K36" s="22">
        <v>7047</v>
      </c>
      <c r="L36" s="23">
        <v>16605</v>
      </c>
      <c r="M36" s="22">
        <v>6419</v>
      </c>
      <c r="N36" s="22">
        <v>34928</v>
      </c>
      <c r="O36" s="22">
        <v>25267</v>
      </c>
      <c r="P36" s="23">
        <v>31854</v>
      </c>
      <c r="Q36" s="22">
        <v>12601</v>
      </c>
      <c r="R36" s="22">
        <v>3958</v>
      </c>
      <c r="S36" s="22">
        <v>15801</v>
      </c>
      <c r="T36" s="23">
        <v>39504</v>
      </c>
      <c r="U36" s="22">
        <v>23941</v>
      </c>
      <c r="V36" s="22">
        <v>60428</v>
      </c>
      <c r="W36" s="22">
        <v>24223</v>
      </c>
      <c r="X36" s="23">
        <v>60865</v>
      </c>
    </row>
    <row r="37" spans="1:24" ht="13.5">
      <c r="A37" s="2" t="s">
        <v>120</v>
      </c>
      <c r="B37" s="22">
        <v>845</v>
      </c>
      <c r="C37" s="22">
        <v>2464</v>
      </c>
      <c r="D37" s="23">
        <v>4273</v>
      </c>
      <c r="E37" s="22">
        <v>3916</v>
      </c>
      <c r="F37" s="22"/>
      <c r="G37" s="22"/>
      <c r="H37" s="23"/>
      <c r="I37" s="22"/>
      <c r="J37" s="22"/>
      <c r="K37" s="22"/>
      <c r="L37" s="23"/>
      <c r="M37" s="22"/>
      <c r="N37" s="22"/>
      <c r="O37" s="22"/>
      <c r="P37" s="23">
        <v>52125</v>
      </c>
      <c r="Q37" s="22"/>
      <c r="R37" s="22"/>
      <c r="S37" s="22">
        <v>7916</v>
      </c>
      <c r="T37" s="23"/>
      <c r="U37" s="22"/>
      <c r="V37" s="22"/>
      <c r="W37" s="22"/>
      <c r="X37" s="23"/>
    </row>
    <row r="38" spans="1:24" ht="13.5">
      <c r="A38" s="2" t="s">
        <v>121</v>
      </c>
      <c r="B38" s="22">
        <v>904</v>
      </c>
      <c r="C38" s="22">
        <v>904</v>
      </c>
      <c r="D38" s="23">
        <v>1449</v>
      </c>
      <c r="E38" s="22">
        <v>5428</v>
      </c>
      <c r="F38" s="22">
        <v>961</v>
      </c>
      <c r="G38" s="22"/>
      <c r="H38" s="23"/>
      <c r="I38" s="22">
        <v>3700</v>
      </c>
      <c r="J38" s="22"/>
      <c r="K38" s="22"/>
      <c r="L38" s="23">
        <v>57774</v>
      </c>
      <c r="M38" s="22">
        <v>117104</v>
      </c>
      <c r="N38" s="22">
        <v>117104</v>
      </c>
      <c r="O38" s="22"/>
      <c r="P38" s="23"/>
      <c r="Q38" s="22"/>
      <c r="R38" s="22"/>
      <c r="S38" s="22"/>
      <c r="T38" s="23"/>
      <c r="U38" s="22"/>
      <c r="V38" s="22"/>
      <c r="W38" s="22"/>
      <c r="X38" s="23"/>
    </row>
    <row r="39" spans="1:24" ht="13.5">
      <c r="A39" s="2" t="s">
        <v>101</v>
      </c>
      <c r="B39" s="22">
        <v>356321</v>
      </c>
      <c r="C39" s="22">
        <v>443578</v>
      </c>
      <c r="D39" s="23">
        <v>470855</v>
      </c>
      <c r="E39" s="22">
        <v>397847</v>
      </c>
      <c r="F39" s="22">
        <v>333668</v>
      </c>
      <c r="G39" s="22">
        <v>404540</v>
      </c>
      <c r="H39" s="23">
        <v>574</v>
      </c>
      <c r="I39" s="22">
        <v>413906</v>
      </c>
      <c r="J39" s="22">
        <v>279909</v>
      </c>
      <c r="K39" s="22">
        <v>308682</v>
      </c>
      <c r="L39" s="23">
        <v>574</v>
      </c>
      <c r="M39" s="22">
        <v>309239</v>
      </c>
      <c r="N39" s="22">
        <v>271998</v>
      </c>
      <c r="O39" s="22">
        <v>271272</v>
      </c>
      <c r="P39" s="23">
        <v>574</v>
      </c>
      <c r="Q39" s="22">
        <v>333492</v>
      </c>
      <c r="R39" s="22">
        <v>291150</v>
      </c>
      <c r="S39" s="22">
        <v>294476</v>
      </c>
      <c r="T39" s="23">
        <v>701716</v>
      </c>
      <c r="U39" s="22">
        <v>413758</v>
      </c>
      <c r="V39" s="22">
        <v>292970</v>
      </c>
      <c r="W39" s="22">
        <v>329092</v>
      </c>
      <c r="X39" s="23">
        <v>574</v>
      </c>
    </row>
    <row r="40" spans="1:24" ht="13.5">
      <c r="A40" s="2" t="s">
        <v>122</v>
      </c>
      <c r="B40" s="22">
        <v>809403</v>
      </c>
      <c r="C40" s="22">
        <v>889210</v>
      </c>
      <c r="D40" s="23">
        <v>828792</v>
      </c>
      <c r="E40" s="22">
        <v>777996</v>
      </c>
      <c r="F40" s="22">
        <v>743655</v>
      </c>
      <c r="G40" s="22">
        <v>767048</v>
      </c>
      <c r="H40" s="23">
        <v>827926</v>
      </c>
      <c r="I40" s="22">
        <v>728489</v>
      </c>
      <c r="J40" s="22">
        <v>621907</v>
      </c>
      <c r="K40" s="22">
        <v>632092</v>
      </c>
      <c r="L40" s="23">
        <v>668249</v>
      </c>
      <c r="M40" s="22">
        <v>681590</v>
      </c>
      <c r="N40" s="22">
        <v>735921</v>
      </c>
      <c r="O40" s="22">
        <v>592544</v>
      </c>
      <c r="P40" s="23">
        <v>737415</v>
      </c>
      <c r="Q40" s="22">
        <v>887337</v>
      </c>
      <c r="R40" s="22">
        <v>878164</v>
      </c>
      <c r="S40" s="22">
        <v>716161</v>
      </c>
      <c r="T40" s="23">
        <v>1052398</v>
      </c>
      <c r="U40" s="22">
        <v>747739</v>
      </c>
      <c r="V40" s="22">
        <v>692064</v>
      </c>
      <c r="W40" s="22">
        <v>680503</v>
      </c>
      <c r="X40" s="23">
        <v>850725</v>
      </c>
    </row>
    <row r="41" spans="1:24" ht="13.5">
      <c r="A41" s="2" t="s">
        <v>123</v>
      </c>
      <c r="B41" s="22">
        <v>37470</v>
      </c>
      <c r="C41" s="22">
        <v>34630</v>
      </c>
      <c r="D41" s="23">
        <v>39791</v>
      </c>
      <c r="E41" s="22">
        <v>21201</v>
      </c>
      <c r="F41" s="22">
        <v>11227</v>
      </c>
      <c r="G41" s="22">
        <v>12105</v>
      </c>
      <c r="H41" s="23">
        <v>13585</v>
      </c>
      <c r="I41" s="22">
        <v>8191</v>
      </c>
      <c r="J41" s="22">
        <v>9994</v>
      </c>
      <c r="K41" s="22">
        <v>14204</v>
      </c>
      <c r="L41" s="23">
        <v>15859</v>
      </c>
      <c r="M41" s="22">
        <v>14253</v>
      </c>
      <c r="N41" s="22">
        <v>6308</v>
      </c>
      <c r="O41" s="22">
        <v>6272</v>
      </c>
      <c r="P41" s="23">
        <v>3350</v>
      </c>
      <c r="Q41" s="22">
        <v>4305</v>
      </c>
      <c r="R41" s="22">
        <v>9774</v>
      </c>
      <c r="S41" s="22">
        <v>10350</v>
      </c>
      <c r="T41" s="23"/>
      <c r="U41" s="22"/>
      <c r="V41" s="22"/>
      <c r="W41" s="22"/>
      <c r="X41" s="23"/>
    </row>
    <row r="42" spans="1:24" ht="13.5">
      <c r="A42" s="2" t="s">
        <v>124</v>
      </c>
      <c r="B42" s="22">
        <v>204868</v>
      </c>
      <c r="C42" s="22">
        <v>197590</v>
      </c>
      <c r="D42" s="23">
        <v>190799</v>
      </c>
      <c r="E42" s="22">
        <v>187285</v>
      </c>
      <c r="F42" s="22">
        <v>178773</v>
      </c>
      <c r="G42" s="22">
        <v>172430</v>
      </c>
      <c r="H42" s="23">
        <v>168468</v>
      </c>
      <c r="I42" s="22">
        <v>160456</v>
      </c>
      <c r="J42" s="22">
        <v>152659</v>
      </c>
      <c r="K42" s="22">
        <v>149023</v>
      </c>
      <c r="L42" s="23">
        <v>141202</v>
      </c>
      <c r="M42" s="22">
        <v>136475</v>
      </c>
      <c r="N42" s="22">
        <v>131260</v>
      </c>
      <c r="O42" s="22">
        <v>123551</v>
      </c>
      <c r="P42" s="23">
        <v>117235</v>
      </c>
      <c r="Q42" s="22">
        <v>143426</v>
      </c>
      <c r="R42" s="22">
        <v>134785</v>
      </c>
      <c r="S42" s="22">
        <v>127133</v>
      </c>
      <c r="T42" s="23">
        <v>123337</v>
      </c>
      <c r="U42" s="22">
        <v>117514</v>
      </c>
      <c r="V42" s="22">
        <v>109486</v>
      </c>
      <c r="W42" s="22">
        <v>102343</v>
      </c>
      <c r="X42" s="23">
        <v>101969</v>
      </c>
    </row>
    <row r="43" spans="1:24" ht="13.5">
      <c r="A43" s="2" t="s">
        <v>121</v>
      </c>
      <c r="B43" s="22">
        <v>300157</v>
      </c>
      <c r="C43" s="22">
        <v>297625</v>
      </c>
      <c r="D43" s="23">
        <v>295875</v>
      </c>
      <c r="E43" s="22">
        <v>282904</v>
      </c>
      <c r="F43" s="22">
        <v>282956</v>
      </c>
      <c r="G43" s="22">
        <v>282823</v>
      </c>
      <c r="H43" s="23">
        <v>279995</v>
      </c>
      <c r="I43" s="22">
        <v>272603</v>
      </c>
      <c r="J43" s="22">
        <v>269256</v>
      </c>
      <c r="K43" s="22">
        <v>264819</v>
      </c>
      <c r="L43" s="23">
        <v>264706</v>
      </c>
      <c r="M43" s="22">
        <v>223788</v>
      </c>
      <c r="N43" s="22">
        <v>222170</v>
      </c>
      <c r="O43" s="22">
        <v>266070</v>
      </c>
      <c r="P43" s="23"/>
      <c r="Q43" s="22"/>
      <c r="R43" s="22"/>
      <c r="S43" s="22"/>
      <c r="T43" s="23"/>
      <c r="U43" s="22"/>
      <c r="V43" s="22"/>
      <c r="W43" s="22"/>
      <c r="X43" s="23"/>
    </row>
    <row r="44" spans="1:24" ht="13.5">
      <c r="A44" s="2" t="s">
        <v>101</v>
      </c>
      <c r="B44" s="22">
        <v>38254</v>
      </c>
      <c r="C44" s="22">
        <v>30000</v>
      </c>
      <c r="D44" s="23">
        <v>30000</v>
      </c>
      <c r="E44" s="22">
        <v>30000</v>
      </c>
      <c r="F44" s="22">
        <v>30000</v>
      </c>
      <c r="G44" s="22">
        <v>30000</v>
      </c>
      <c r="H44" s="23"/>
      <c r="I44" s="22">
        <v>30343</v>
      </c>
      <c r="J44" s="22">
        <v>30855</v>
      </c>
      <c r="K44" s="22">
        <v>31364</v>
      </c>
      <c r="L44" s="23"/>
      <c r="M44" s="22">
        <v>32374</v>
      </c>
      <c r="N44" s="22">
        <v>32875</v>
      </c>
      <c r="O44" s="22">
        <v>33373</v>
      </c>
      <c r="P44" s="23"/>
      <c r="Q44" s="22">
        <v>35244</v>
      </c>
      <c r="R44" s="22">
        <v>36316</v>
      </c>
      <c r="S44" s="22">
        <v>37368</v>
      </c>
      <c r="T44" s="23">
        <v>38422</v>
      </c>
      <c r="U44" s="22">
        <v>30000</v>
      </c>
      <c r="V44" s="22"/>
      <c r="W44" s="22"/>
      <c r="X44" s="23"/>
    </row>
    <row r="45" spans="1:24" ht="13.5">
      <c r="A45" s="2" t="s">
        <v>125</v>
      </c>
      <c r="B45" s="22">
        <v>580750</v>
      </c>
      <c r="C45" s="22">
        <v>559846</v>
      </c>
      <c r="D45" s="23">
        <v>556466</v>
      </c>
      <c r="E45" s="22">
        <v>521392</v>
      </c>
      <c r="F45" s="22">
        <v>502957</v>
      </c>
      <c r="G45" s="22">
        <v>497359</v>
      </c>
      <c r="H45" s="23">
        <v>492049</v>
      </c>
      <c r="I45" s="22">
        <v>471595</v>
      </c>
      <c r="J45" s="22">
        <v>462765</v>
      </c>
      <c r="K45" s="22">
        <v>459411</v>
      </c>
      <c r="L45" s="23">
        <v>453638</v>
      </c>
      <c r="M45" s="22">
        <v>406892</v>
      </c>
      <c r="N45" s="22">
        <v>392614</v>
      </c>
      <c r="O45" s="22">
        <v>429267</v>
      </c>
      <c r="P45" s="23">
        <v>154760</v>
      </c>
      <c r="Q45" s="22">
        <v>182976</v>
      </c>
      <c r="R45" s="22">
        <v>511302</v>
      </c>
      <c r="S45" s="22">
        <v>505278</v>
      </c>
      <c r="T45" s="23">
        <v>492185</v>
      </c>
      <c r="U45" s="22">
        <v>477940</v>
      </c>
      <c r="V45" s="22">
        <v>439912</v>
      </c>
      <c r="W45" s="22">
        <v>432769</v>
      </c>
      <c r="X45" s="23">
        <v>432395</v>
      </c>
    </row>
    <row r="46" spans="1:24" ht="14.25" thickBot="1">
      <c r="A46" s="4" t="s">
        <v>126</v>
      </c>
      <c r="B46" s="24">
        <v>1390154</v>
      </c>
      <c r="C46" s="24">
        <v>1449057</v>
      </c>
      <c r="D46" s="25">
        <v>1385259</v>
      </c>
      <c r="E46" s="24">
        <v>1299388</v>
      </c>
      <c r="F46" s="24">
        <v>1246613</v>
      </c>
      <c r="G46" s="24">
        <v>1264407</v>
      </c>
      <c r="H46" s="25">
        <v>1319976</v>
      </c>
      <c r="I46" s="24">
        <v>1200085</v>
      </c>
      <c r="J46" s="24">
        <v>1084673</v>
      </c>
      <c r="K46" s="24">
        <v>1091503</v>
      </c>
      <c r="L46" s="25">
        <v>1121887</v>
      </c>
      <c r="M46" s="24">
        <v>1088482</v>
      </c>
      <c r="N46" s="24">
        <v>1128535</v>
      </c>
      <c r="O46" s="24">
        <v>1021812</v>
      </c>
      <c r="P46" s="25">
        <v>892175</v>
      </c>
      <c r="Q46" s="24">
        <v>1070313</v>
      </c>
      <c r="R46" s="24">
        <v>1389466</v>
      </c>
      <c r="S46" s="24">
        <v>1221440</v>
      </c>
      <c r="T46" s="25">
        <v>1544583</v>
      </c>
      <c r="U46" s="24">
        <v>1225679</v>
      </c>
      <c r="V46" s="24">
        <v>1131977</v>
      </c>
      <c r="W46" s="24">
        <v>1113273</v>
      </c>
      <c r="X46" s="25">
        <v>1283120</v>
      </c>
    </row>
    <row r="47" spans="1:24" ht="14.25" thickTop="1">
      <c r="A47" s="2" t="s">
        <v>127</v>
      </c>
      <c r="B47" s="22">
        <v>655734</v>
      </c>
      <c r="C47" s="22">
        <v>655734</v>
      </c>
      <c r="D47" s="23">
        <v>655734</v>
      </c>
      <c r="E47" s="22">
        <v>655734</v>
      </c>
      <c r="F47" s="22">
        <v>655734</v>
      </c>
      <c r="G47" s="22">
        <v>655734</v>
      </c>
      <c r="H47" s="23">
        <v>655734</v>
      </c>
      <c r="I47" s="22">
        <v>655734</v>
      </c>
      <c r="J47" s="22">
        <v>655734</v>
      </c>
      <c r="K47" s="22">
        <v>655734</v>
      </c>
      <c r="L47" s="23">
        <v>655734</v>
      </c>
      <c r="M47" s="22">
        <v>655734</v>
      </c>
      <c r="N47" s="22">
        <v>655734</v>
      </c>
      <c r="O47" s="22">
        <v>655734</v>
      </c>
      <c r="P47" s="23">
        <v>655734</v>
      </c>
      <c r="Q47" s="22">
        <v>655734</v>
      </c>
      <c r="R47" s="22">
        <v>655734</v>
      </c>
      <c r="S47" s="22">
        <v>655734</v>
      </c>
      <c r="T47" s="23">
        <v>655734</v>
      </c>
      <c r="U47" s="22">
        <v>655734</v>
      </c>
      <c r="V47" s="22">
        <v>655734</v>
      </c>
      <c r="W47" s="22">
        <v>655734</v>
      </c>
      <c r="X47" s="23">
        <v>655734</v>
      </c>
    </row>
    <row r="48" spans="1:24" ht="13.5">
      <c r="A48" s="2" t="s">
        <v>128</v>
      </c>
      <c r="B48" s="22">
        <v>652395</v>
      </c>
      <c r="C48" s="22">
        <v>652395</v>
      </c>
      <c r="D48" s="23">
        <v>652395</v>
      </c>
      <c r="E48" s="22">
        <v>652395</v>
      </c>
      <c r="F48" s="22">
        <v>652395</v>
      </c>
      <c r="G48" s="22">
        <v>652395</v>
      </c>
      <c r="H48" s="23">
        <v>652395</v>
      </c>
      <c r="I48" s="22">
        <v>652395</v>
      </c>
      <c r="J48" s="22">
        <v>652395</v>
      </c>
      <c r="K48" s="22">
        <v>652395</v>
      </c>
      <c r="L48" s="23">
        <v>652395</v>
      </c>
      <c r="M48" s="22">
        <v>652395</v>
      </c>
      <c r="N48" s="22">
        <v>652395</v>
      </c>
      <c r="O48" s="22">
        <v>652395</v>
      </c>
      <c r="P48" s="23">
        <v>652395</v>
      </c>
      <c r="Q48" s="22">
        <v>652395</v>
      </c>
      <c r="R48" s="22">
        <v>652395</v>
      </c>
      <c r="S48" s="22">
        <v>652395</v>
      </c>
      <c r="T48" s="23">
        <v>652395</v>
      </c>
      <c r="U48" s="22">
        <v>652395</v>
      </c>
      <c r="V48" s="22">
        <v>652395</v>
      </c>
      <c r="W48" s="22">
        <v>652395</v>
      </c>
      <c r="X48" s="23">
        <v>652395</v>
      </c>
    </row>
    <row r="49" spans="1:24" ht="13.5">
      <c r="A49" s="2" t="s">
        <v>129</v>
      </c>
      <c r="B49" s="22">
        <v>3910427</v>
      </c>
      <c r="C49" s="22">
        <v>3509219</v>
      </c>
      <c r="D49" s="23">
        <v>3836411</v>
      </c>
      <c r="E49" s="22">
        <v>3955018</v>
      </c>
      <c r="F49" s="22">
        <v>3775423</v>
      </c>
      <c r="G49" s="22">
        <v>3424960</v>
      </c>
      <c r="H49" s="23">
        <v>3742769</v>
      </c>
      <c r="I49" s="22">
        <v>3739542</v>
      </c>
      <c r="J49" s="22">
        <v>3584471</v>
      </c>
      <c r="K49" s="22">
        <v>3195721</v>
      </c>
      <c r="L49" s="23">
        <v>3357408</v>
      </c>
      <c r="M49" s="22">
        <v>3484297</v>
      </c>
      <c r="N49" s="22">
        <v>3370200</v>
      </c>
      <c r="O49" s="22">
        <v>3231437</v>
      </c>
      <c r="P49" s="23">
        <v>3684259</v>
      </c>
      <c r="Q49" s="22">
        <v>3860322</v>
      </c>
      <c r="R49" s="22">
        <v>3470081</v>
      </c>
      <c r="S49" s="22">
        <v>3412066</v>
      </c>
      <c r="T49" s="23">
        <v>3628408</v>
      </c>
      <c r="U49" s="22">
        <v>4422556</v>
      </c>
      <c r="V49" s="22">
        <v>4658601</v>
      </c>
      <c r="W49" s="22">
        <v>4671830</v>
      </c>
      <c r="X49" s="23">
        <v>5128393</v>
      </c>
    </row>
    <row r="50" spans="1:24" ht="13.5">
      <c r="A50" s="2" t="s">
        <v>130</v>
      </c>
      <c r="B50" s="22">
        <v>-309420</v>
      </c>
      <c r="C50" s="22">
        <v>-309378</v>
      </c>
      <c r="D50" s="23">
        <v>-309378</v>
      </c>
      <c r="E50" s="22">
        <v>-309378</v>
      </c>
      <c r="F50" s="22">
        <v>-309378</v>
      </c>
      <c r="G50" s="22">
        <v>-309378</v>
      </c>
      <c r="H50" s="23">
        <v>-309378</v>
      </c>
      <c r="I50" s="22">
        <v>-309378</v>
      </c>
      <c r="J50" s="22">
        <v>-309291</v>
      </c>
      <c r="K50" s="22">
        <v>-309291</v>
      </c>
      <c r="L50" s="23">
        <v>-309291</v>
      </c>
      <c r="M50" s="22">
        <v>-309291</v>
      </c>
      <c r="N50" s="22">
        <v>-309291</v>
      </c>
      <c r="O50" s="22">
        <v>-309291</v>
      </c>
      <c r="P50" s="23">
        <v>-309291</v>
      </c>
      <c r="Q50" s="22">
        <v>-297416</v>
      </c>
      <c r="R50" s="22">
        <v>-297416</v>
      </c>
      <c r="S50" s="22">
        <v>-297416</v>
      </c>
      <c r="T50" s="23">
        <v>-297416</v>
      </c>
      <c r="U50" s="22">
        <v>-293813</v>
      </c>
      <c r="V50" s="22">
        <v>-288121</v>
      </c>
      <c r="W50" s="22">
        <v>-258826</v>
      </c>
      <c r="X50" s="23">
        <v>-258826</v>
      </c>
    </row>
    <row r="51" spans="1:24" ht="13.5">
      <c r="A51" s="2" t="s">
        <v>131</v>
      </c>
      <c r="B51" s="22">
        <v>4909136</v>
      </c>
      <c r="C51" s="22">
        <v>4507971</v>
      </c>
      <c r="D51" s="23">
        <v>4835162</v>
      </c>
      <c r="E51" s="22">
        <v>4953769</v>
      </c>
      <c r="F51" s="22">
        <v>4774175</v>
      </c>
      <c r="G51" s="22">
        <v>4423712</v>
      </c>
      <c r="H51" s="23">
        <v>4741520</v>
      </c>
      <c r="I51" s="22">
        <v>4738294</v>
      </c>
      <c r="J51" s="22">
        <v>4583309</v>
      </c>
      <c r="K51" s="22">
        <v>4194559</v>
      </c>
      <c r="L51" s="23">
        <v>4356246</v>
      </c>
      <c r="M51" s="22">
        <v>4483135</v>
      </c>
      <c r="N51" s="22">
        <v>4369038</v>
      </c>
      <c r="O51" s="22">
        <v>4230275</v>
      </c>
      <c r="P51" s="23">
        <v>4683097</v>
      </c>
      <c r="Q51" s="22">
        <v>4871035</v>
      </c>
      <c r="R51" s="22">
        <v>4480794</v>
      </c>
      <c r="S51" s="22">
        <v>4422779</v>
      </c>
      <c r="T51" s="23">
        <v>4639121</v>
      </c>
      <c r="U51" s="22">
        <v>5436872</v>
      </c>
      <c r="V51" s="22">
        <v>5678609</v>
      </c>
      <c r="W51" s="22">
        <v>5721133</v>
      </c>
      <c r="X51" s="23">
        <v>6177696</v>
      </c>
    </row>
    <row r="52" spans="1:24" ht="13.5">
      <c r="A52" s="2" t="s">
        <v>132</v>
      </c>
      <c r="B52" s="22">
        <v>44297</v>
      </c>
      <c r="C52" s="22">
        <v>35870</v>
      </c>
      <c r="D52" s="23">
        <v>43139</v>
      </c>
      <c r="E52" s="22">
        <v>13667</v>
      </c>
      <c r="F52" s="22">
        <v>-1773</v>
      </c>
      <c r="G52" s="22">
        <v>-2220</v>
      </c>
      <c r="H52" s="23">
        <v>1717</v>
      </c>
      <c r="I52" s="22">
        <v>-12745</v>
      </c>
      <c r="J52" s="22">
        <v>-12525</v>
      </c>
      <c r="K52" s="22">
        <v>-17</v>
      </c>
      <c r="L52" s="23">
        <v>2086</v>
      </c>
      <c r="M52" s="22">
        <v>6196</v>
      </c>
      <c r="N52" s="22">
        <v>-4057</v>
      </c>
      <c r="O52" s="22">
        <v>-3225</v>
      </c>
      <c r="P52" s="23">
        <v>787</v>
      </c>
      <c r="Q52" s="22">
        <v>1920</v>
      </c>
      <c r="R52" s="22">
        <v>9454</v>
      </c>
      <c r="S52" s="22">
        <v>15332</v>
      </c>
      <c r="T52" s="23">
        <v>-3783</v>
      </c>
      <c r="U52" s="22">
        <v>-6835</v>
      </c>
      <c r="V52" s="22">
        <v>-39926</v>
      </c>
      <c r="W52" s="22">
        <v>-35445</v>
      </c>
      <c r="X52" s="23">
        <v>-28426</v>
      </c>
    </row>
    <row r="53" spans="1:24" ht="13.5">
      <c r="A53" s="2" t="s">
        <v>133</v>
      </c>
      <c r="B53" s="22">
        <v>-902493</v>
      </c>
      <c r="C53" s="22">
        <v>-902493</v>
      </c>
      <c r="D53" s="23">
        <v>-902493</v>
      </c>
      <c r="E53" s="22">
        <v>-902493</v>
      </c>
      <c r="F53" s="22">
        <v>-902493</v>
      </c>
      <c r="G53" s="22">
        <v>-902493</v>
      </c>
      <c r="H53" s="23">
        <v>-902493</v>
      </c>
      <c r="I53" s="22">
        <v>-902493</v>
      </c>
      <c r="J53" s="22">
        <v>-902493</v>
      </c>
      <c r="K53" s="22">
        <v>-902493</v>
      </c>
      <c r="L53" s="23">
        <v>-902493</v>
      </c>
      <c r="M53" s="22">
        <v>-902493</v>
      </c>
      <c r="N53" s="22">
        <v>-902493</v>
      </c>
      <c r="O53" s="22">
        <v>-902493</v>
      </c>
      <c r="P53" s="23">
        <v>-902493</v>
      </c>
      <c r="Q53" s="22">
        <v>-902493</v>
      </c>
      <c r="R53" s="22">
        <v>-902493</v>
      </c>
      <c r="S53" s="22">
        <v>-902493</v>
      </c>
      <c r="T53" s="23">
        <v>-902493</v>
      </c>
      <c r="U53" s="22">
        <v>-902639</v>
      </c>
      <c r="V53" s="22">
        <v>-902639</v>
      </c>
      <c r="W53" s="22">
        <v>-902639</v>
      </c>
      <c r="X53" s="23">
        <v>-1173901</v>
      </c>
    </row>
    <row r="54" spans="1:24" ht="13.5">
      <c r="A54" s="2" t="s">
        <v>134</v>
      </c>
      <c r="B54" s="22">
        <v>-858195</v>
      </c>
      <c r="C54" s="22">
        <v>-866623</v>
      </c>
      <c r="D54" s="23">
        <v>-859354</v>
      </c>
      <c r="E54" s="22">
        <v>-888825</v>
      </c>
      <c r="F54" s="22">
        <v>-904267</v>
      </c>
      <c r="G54" s="22">
        <v>-904713</v>
      </c>
      <c r="H54" s="23">
        <v>-900775</v>
      </c>
      <c r="I54" s="22">
        <v>-915239</v>
      </c>
      <c r="J54" s="22">
        <v>-915019</v>
      </c>
      <c r="K54" s="22">
        <v>-902511</v>
      </c>
      <c r="L54" s="23">
        <v>-900407</v>
      </c>
      <c r="M54" s="22">
        <v>-896297</v>
      </c>
      <c r="N54" s="22">
        <v>-906550</v>
      </c>
      <c r="O54" s="22">
        <v>-905718</v>
      </c>
      <c r="P54" s="23">
        <v>-901705</v>
      </c>
      <c r="Q54" s="22">
        <v>-900573</v>
      </c>
      <c r="R54" s="22">
        <v>-893039</v>
      </c>
      <c r="S54" s="22">
        <v>-887161</v>
      </c>
      <c r="T54" s="23">
        <v>-906277</v>
      </c>
      <c r="U54" s="22">
        <v>-909474</v>
      </c>
      <c r="V54" s="22">
        <v>-942566</v>
      </c>
      <c r="W54" s="22">
        <v>-938084</v>
      </c>
      <c r="X54" s="23">
        <v>-1202328</v>
      </c>
    </row>
    <row r="55" spans="1:24" ht="13.5">
      <c r="A55" s="5" t="s">
        <v>135</v>
      </c>
      <c r="B55" s="22">
        <v>4050940</v>
      </c>
      <c r="C55" s="22">
        <v>3641348</v>
      </c>
      <c r="D55" s="23">
        <v>3975808</v>
      </c>
      <c r="E55" s="22">
        <v>4064944</v>
      </c>
      <c r="F55" s="22">
        <v>3869907</v>
      </c>
      <c r="G55" s="22">
        <v>3518998</v>
      </c>
      <c r="H55" s="23">
        <v>3840744</v>
      </c>
      <c r="I55" s="22">
        <v>3823055</v>
      </c>
      <c r="J55" s="22">
        <v>3668290</v>
      </c>
      <c r="K55" s="22">
        <v>3292048</v>
      </c>
      <c r="L55" s="23">
        <v>3455839</v>
      </c>
      <c r="M55" s="22">
        <v>3586837</v>
      </c>
      <c r="N55" s="22">
        <v>3462488</v>
      </c>
      <c r="O55" s="22">
        <v>3324556</v>
      </c>
      <c r="P55" s="23">
        <v>3781391</v>
      </c>
      <c r="Q55" s="22">
        <v>3970461</v>
      </c>
      <c r="R55" s="22">
        <v>3587755</v>
      </c>
      <c r="S55" s="22">
        <v>3535618</v>
      </c>
      <c r="T55" s="23">
        <v>3732844</v>
      </c>
      <c r="U55" s="22">
        <v>4527397</v>
      </c>
      <c r="V55" s="22">
        <v>4736043</v>
      </c>
      <c r="W55" s="22">
        <v>4783048</v>
      </c>
      <c r="X55" s="23">
        <v>4975367</v>
      </c>
    </row>
    <row r="56" spans="1:24" ht="14.25" thickBot="1">
      <c r="A56" s="6" t="s">
        <v>136</v>
      </c>
      <c r="B56" s="22">
        <v>5441095</v>
      </c>
      <c r="C56" s="22">
        <v>5090405</v>
      </c>
      <c r="D56" s="23">
        <v>5361068</v>
      </c>
      <c r="E56" s="22">
        <v>5364332</v>
      </c>
      <c r="F56" s="22">
        <v>5116521</v>
      </c>
      <c r="G56" s="22">
        <v>4783406</v>
      </c>
      <c r="H56" s="23">
        <v>5160720</v>
      </c>
      <c r="I56" s="22">
        <v>5023140</v>
      </c>
      <c r="J56" s="22">
        <v>4752963</v>
      </c>
      <c r="K56" s="22">
        <v>4383551</v>
      </c>
      <c r="L56" s="23">
        <v>4577726</v>
      </c>
      <c r="M56" s="22">
        <v>4675320</v>
      </c>
      <c r="N56" s="22">
        <v>4591023</v>
      </c>
      <c r="O56" s="22">
        <v>4346368</v>
      </c>
      <c r="P56" s="23">
        <v>4673566</v>
      </c>
      <c r="Q56" s="22">
        <v>5040775</v>
      </c>
      <c r="R56" s="22">
        <v>4977222</v>
      </c>
      <c r="S56" s="22">
        <v>4757058</v>
      </c>
      <c r="T56" s="23">
        <v>5277427</v>
      </c>
      <c r="U56" s="22">
        <v>5753077</v>
      </c>
      <c r="V56" s="22">
        <v>5868020</v>
      </c>
      <c r="W56" s="22">
        <v>5896321</v>
      </c>
      <c r="X56" s="23">
        <v>6258487</v>
      </c>
    </row>
    <row r="57" spans="1:24" ht="14.25" thickTop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9" ht="13.5">
      <c r="A59" s="19" t="s">
        <v>141</v>
      </c>
    </row>
    <row r="60" ht="13.5">
      <c r="A60" s="19" t="s">
        <v>142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2014-02-14T15:20:23Z</dcterms:created>
  <dcterms:modified xsi:type="dcterms:W3CDTF">2014-02-14T15:20:33Z</dcterms:modified>
  <cp:category/>
  <cp:version/>
  <cp:contentType/>
  <cp:contentStatus/>
</cp:coreProperties>
</file>