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<sst xmlns="http://schemas.openxmlformats.org/spreadsheetml/2006/main" count="616" uniqueCount="246">
  <si>
    <t>為替換算調整勘定</t>
  </si>
  <si>
    <t>少数株主持分</t>
  </si>
  <si>
    <t>連結・貸借対照表</t>
  </si>
  <si>
    <t>累積四半期</t>
  </si>
  <si>
    <t>2013/01/01</t>
  </si>
  <si>
    <t>賞与引当金の増減額（△は減少）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</si>
  <si>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</si>
  <si>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</si>
  <si>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</si>
  <si>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</si>
  <si>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</si>
  <si>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</si>
  <si>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</si>
  <si>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</si>
  <si>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</si>
  <si>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有価証券の取得による支出</t>
  </si>
  <si>
    <t>有価証券の償還による収入</t>
  </si>
  <si>
    <t>有形固定資産の取得による支出</t>
  </si>
  <si>
    <t>無形固定資産の取得による支出</t>
  </si>
  <si>
    <t>投資有価証券の取得による支出</t>
  </si>
  <si>
    <t>投資有価証券の売却による収入</t>
  </si>
  <si>
    <t>差入保証金の差入による支出</t>
  </si>
  <si>
    <t>差入保証金の回収による収入</t>
  </si>
  <si>
    <t>投資活動によるキャッシュ・フロー</t>
  </si>
  <si>
    <t>社債の償還による支出</t>
  </si>
  <si>
    <t>リース債務の返済による支出</t>
  </si>
  <si>
    <t>少数株主からの払込みによる収入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</si>
  <si>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</si>
  <si>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</si>
  <si>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</si>
  <si>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</si>
  <si>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</si>
  <si>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</si>
  <si>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</si>
  <si>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</si>
  <si>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</si>
  <si>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持分変動利益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</si>
  <si>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</si>
  <si>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</si>
  <si>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</si>
  <si>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</si>
  <si>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</si>
  <si>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</si>
  <si>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</si>
  <si>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</si>
  <si>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</si>
  <si>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</si>
  <si>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2013/03/29</t>
  </si>
  <si>
    <t>通期</t>
  </si>
  <si>
    <t>2012/12/31</t>
  </si>
  <si>
    <t>2011/12/31</t>
  </si>
  <si>
    <t>2012/03/30</t>
  </si>
  <si>
    <t>2010/12/31</t>
  </si>
  <si>
    <t>2011/03/25</t>
  </si>
  <si>
    <t>2009/12/31</t>
  </si>
  <si>
    <t>2010/03/26</t>
  </si>
  <si>
    <t>2008/12/31</t>
  </si>
  <si>
    <t>現金及び預金</t>
  </si>
  <si>
    <t>百万円</t>
  </si>
  <si>
    <t>売掛金</t>
  </si>
  <si>
    <t>有価証券</t>
  </si>
  <si>
    <t>有価証券</t>
  </si>
  <si>
    <t>商品</t>
  </si>
  <si>
    <t>仕掛品</t>
  </si>
  <si>
    <t>仕掛品</t>
  </si>
  <si>
    <t>貯蔵品</t>
  </si>
  <si>
    <t>前渡金</t>
  </si>
  <si>
    <t>前払費用</t>
  </si>
  <si>
    <t>関係会社短期貸付金</t>
  </si>
  <si>
    <t>未収入金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</si>
  <si>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</si>
  <si>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</si>
  <si>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</si>
  <si>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</si>
  <si>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</si>
  <si>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</si>
  <si>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</si>
  <si>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</si>
  <si>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</si>
  <si>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土地</t>
  </si>
  <si>
    <t>その他</t>
  </si>
  <si>
    <t>有形固定資産</t>
  </si>
  <si>
    <t>有形固定資産</t>
  </si>
  <si>
    <t>ソフトウエア</t>
  </si>
  <si>
    <t>のれん</t>
  </si>
  <si>
    <t>無形固定資産</t>
  </si>
  <si>
    <t>投資有価証券</t>
  </si>
  <si>
    <t>関係会社株式</t>
  </si>
  <si>
    <t>出資金</t>
  </si>
  <si>
    <t>従業員に対する長期貸付金</t>
  </si>
  <si>
    <t>関係会社長期貸付金</t>
  </si>
  <si>
    <t>破産更生債権等</t>
  </si>
  <si>
    <t>長期前払費用</t>
  </si>
  <si>
    <t>差入保証金</t>
  </si>
  <si>
    <t>会員権</t>
  </si>
  <si>
    <t>保険積立金</t>
  </si>
  <si>
    <t>投資その他の資産</t>
  </si>
  <si>
    <t>固定資産</t>
  </si>
  <si>
    <t>社債発行費</t>
  </si>
  <si>
    <t>資産</t>
  </si>
  <si>
    <t>資産</t>
  </si>
  <si>
    <t>買掛金</t>
  </si>
  <si>
    <t>短期借入金</t>
  </si>
  <si>
    <t>1年内償還予定の社債</t>
  </si>
  <si>
    <t>1年内償還予定の社債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</si>
  <si>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</si>
  <si>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</si>
  <si>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</si>
  <si>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</si>
  <si>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</si>
  <si>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</si>
  <si>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</si>
  <si>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</si>
  <si>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</si>
  <si>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受注損失引当金</t>
  </si>
  <si>
    <t>その他</t>
  </si>
  <si>
    <t>流動負債</t>
  </si>
  <si>
    <t>社債</t>
  </si>
  <si>
    <t>長期借入金</t>
  </si>
  <si>
    <t>リース債務</t>
  </si>
  <si>
    <t>長期預り保証金</t>
  </si>
  <si>
    <t>退職給付引当金</t>
  </si>
  <si>
    <t>退職給付引当金</t>
  </si>
  <si>
    <t>固定負債</t>
  </si>
  <si>
    <t>負債</t>
  </si>
  <si>
    <t>負債</t>
  </si>
  <si>
    <t>資本金</t>
  </si>
  <si>
    <t>資本準備金</t>
  </si>
  <si>
    <t>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</si>
  <si>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</si>
  <si>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</si>
  <si>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</si>
  <si>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</si>
  <si>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</si>
  <si>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</si>
  <si>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</si>
  <si>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</si>
  <si>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</si>
  <si>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</si>
  <si>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</si>
  <si>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</si>
  <si>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</si>
  <si>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</si>
  <si>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</si>
  <si>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</si>
  <si>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株式会社シーエーシー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</si>
  <si>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</si>
  <si>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</si>
  <si>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</si>
  <si>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</si>
  <si>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</si>
  <si>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</si>
  <si>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</si>
  <si>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</si>
  <si>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売上高</t>
  </si>
  <si>
    <t>ソフトウエア売上原価</t>
  </si>
  <si>
    <t>売上原価</t>
  </si>
  <si>
    <t>売上総利益</t>
  </si>
  <si>
    <t>売上総利益</t>
  </si>
  <si>
    <t>広告宣伝費</t>
  </si>
  <si>
    <t>役員報酬</t>
  </si>
  <si>
    <t>給料及び手当</t>
  </si>
  <si>
    <t>賞与</t>
  </si>
  <si>
    <t>（うち賞与引当金繰入額）</t>
  </si>
  <si>
    <t>（うち退職給付費用）</t>
  </si>
  <si>
    <t>法定福利費</t>
  </si>
  <si>
    <t>福利厚生費</t>
  </si>
  <si>
    <t>調査研究費</t>
  </si>
  <si>
    <t>教育研修費</t>
  </si>
  <si>
    <t>交際費</t>
  </si>
  <si>
    <t>旅費及び通信費</t>
  </si>
  <si>
    <t>不動産賃借料</t>
  </si>
  <si>
    <t>租税公課</t>
  </si>
  <si>
    <t>減価償却費</t>
  </si>
  <si>
    <t>のれん償却額</t>
  </si>
  <si>
    <t>のれん償却額</t>
  </si>
  <si>
    <t>販売費・一般管理費</t>
  </si>
  <si>
    <t>営業利益</t>
  </si>
  <si>
    <t>受取利息</t>
  </si>
  <si>
    <t>有価証券利息</t>
  </si>
  <si>
    <t>受取配当金</t>
  </si>
  <si>
    <t>投資事業組合運用益</t>
  </si>
  <si>
    <t>受取ロイヤリティー</t>
  </si>
  <si>
    <t>業務受託料</t>
  </si>
  <si>
    <t>その他</t>
  </si>
  <si>
    <t>営業外収益</t>
  </si>
  <si>
    <t>支払利息</t>
  </si>
  <si>
    <t>社債利息</t>
  </si>
  <si>
    <t>投資事業組合運用損</t>
  </si>
  <si>
    <t>コミットメントフィー</t>
  </si>
  <si>
    <t>営業外費用</t>
  </si>
  <si>
    <t>経常利益</t>
  </si>
  <si>
    <t>投資有価証券売却益</t>
  </si>
  <si>
    <t>新株予約権戻入益</t>
  </si>
  <si>
    <t>抱合せ株式消滅差益</t>
  </si>
  <si>
    <t>貸倒引当金戻入額</t>
  </si>
  <si>
    <t>特別利益</t>
  </si>
  <si>
    <t>特別利益</t>
  </si>
  <si>
    <t>固定資産除却損</t>
  </si>
  <si>
    <t>投資有価証券評価損</t>
  </si>
  <si>
    <t>貸倒引当金繰入額</t>
  </si>
  <si>
    <t>事業構造改善費用</t>
  </si>
  <si>
    <t>合併関連費用</t>
  </si>
  <si>
    <t>訴訟和解金</t>
  </si>
  <si>
    <t>瑕疵補償金</t>
  </si>
  <si>
    <t>特定プロジェクト対策損失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</si>
  <si>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</si>
  <si>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</si>
  <si>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</si>
  <si>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</si>
  <si>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</si>
  <si>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</si>
  <si>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</si>
  <si>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2013/11/12</t>
  </si>
  <si>
    <t>四半期</t>
  </si>
  <si>
    <t>2013/09/30</t>
  </si>
  <si>
    <t>2013/08/09</t>
  </si>
  <si>
    <t>2013/06/30</t>
  </si>
  <si>
    <t>2013/05/13</t>
  </si>
  <si>
    <t>2013/03/31</t>
  </si>
  <si>
    <t>2012/11/12</t>
  </si>
  <si>
    <t>2012/09/30</t>
  </si>
  <si>
    <t>2012/08/10</t>
  </si>
  <si>
    <t>2012/06/30</t>
  </si>
  <si>
    <t>2012/05/11</t>
  </si>
  <si>
    <t>2012/03/31</t>
  </si>
  <si>
    <t>2011/11/11</t>
  </si>
  <si>
    <t>2011/09/30</t>
  </si>
  <si>
    <t>2011/08/12</t>
  </si>
  <si>
    <t>2011/06/30</t>
  </si>
  <si>
    <t>2011/05/13</t>
  </si>
  <si>
    <t>2011/03/31</t>
  </si>
  <si>
    <t>2010/11/12</t>
  </si>
  <si>
    <t>2010/09/30</t>
  </si>
  <si>
    <t>2010/08/13</t>
  </si>
  <si>
    <t>2010/06/30</t>
  </si>
  <si>
    <t>2010/05/14</t>
  </si>
  <si>
    <t>2010/03/31</t>
  </si>
  <si>
    <t>2009/11/13</t>
  </si>
  <si>
    <t>2009/09/30</t>
  </si>
  <si>
    <t>2009/08/14</t>
  </si>
  <si>
    <t>2009/06/30</t>
  </si>
  <si>
    <t>2009/05/15</t>
  </si>
  <si>
    <t>2009/03/31</t>
  </si>
  <si>
    <t>受取手形及び営業未収入金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</si>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</sst>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4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143</v>
      </c>
      <c r="B2" s="14">
        <v>4725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144</v>
      </c>
      <c r="B3" s="1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40</v>
      </c>
      <c r="B4" s="15" t="str">
        <f>HYPERLINK("http://www.kabupro.jp/mark/20131112/S1000EVI.htm","四半期報告書")</f>
        <v>四半期報告書</v>
      </c>
      <c r="C4" s="15" t="str">
        <f>HYPERLINK("http://www.kabupro.jp/mark/20130809/S000E9BD.htm","四半期報告書")</f>
        <v>四半期報告書</v>
      </c>
      <c r="D4" s="15" t="str">
        <f>HYPERLINK("http://www.kabupro.jp/mark/20130513/S000DD33.htm","四半期報告書")</f>
        <v>四半期報告書</v>
      </c>
      <c r="E4" s="15" t="str">
        <f>HYPERLINK("http://www.kabupro.jp/mark/20130329/S000D5YI.htm","有価証券報告書")</f>
        <v>有価証券報告書</v>
      </c>
      <c r="F4" s="15" t="str">
        <f>HYPERLINK("http://www.kabupro.jp/mark/20131112/S1000EVI.htm","四半期報告書")</f>
        <v>四半期報告書</v>
      </c>
      <c r="G4" s="15" t="str">
        <f>HYPERLINK("http://www.kabupro.jp/mark/20130809/S000E9BD.htm","四半期報告書")</f>
        <v>四半期報告書</v>
      </c>
      <c r="H4" s="15" t="str">
        <f>HYPERLINK("http://www.kabupro.jp/mark/20130513/S000DD33.htm","四半期報告書")</f>
        <v>四半期報告書</v>
      </c>
      <c r="I4" s="15" t="str">
        <f>HYPERLINK("http://www.kabupro.jp/mark/20130329/S000D5YI.htm","有価証券報告書")</f>
        <v>有価証券報告書</v>
      </c>
      <c r="J4" s="15" t="str">
        <f>HYPERLINK("http://www.kabupro.jp/mark/20121112/S000C9NW.htm","四半期報告書")</f>
        <v>四半期報告書</v>
      </c>
      <c r="K4" s="15" t="str">
        <f>HYPERLINK("http://www.kabupro.jp/mark/20120810/S000BPY6.htm","四半期報告書")</f>
        <v>四半期報告書</v>
      </c>
      <c r="L4" s="15" t="str">
        <f>HYPERLINK("http://www.kabupro.jp/mark/20120511/S000ATPB.htm","四半期報告書")</f>
        <v>四半期報告書</v>
      </c>
      <c r="M4" s="15" t="str">
        <f>HYPERLINK("http://www.kabupro.jp/mark/20120330/S000AMWW.htm","有価証券報告書")</f>
        <v>有価証券報告書</v>
      </c>
      <c r="N4" s="15" t="str">
        <f>HYPERLINK("http://www.kabupro.jp/mark/20111111/S0009PRH.htm","四半期報告書")</f>
        <v>四半期報告書</v>
      </c>
      <c r="O4" s="15" t="str">
        <f>HYPERLINK("http://www.kabupro.jp/mark/20110812/S00097C0.htm","四半期報告書")</f>
        <v>四半期報告書</v>
      </c>
      <c r="P4" s="15" t="str">
        <f>HYPERLINK("http://www.kabupro.jp/mark/20110513/S0008A1N.htm","四半期報告書")</f>
        <v>四半期報告書</v>
      </c>
      <c r="Q4" s="15" t="str">
        <f>HYPERLINK("http://www.kabupro.jp/mark/20110325/S000812X.htm","有価証券報告書")</f>
        <v>有価証券報告書</v>
      </c>
      <c r="R4" s="15" t="str">
        <f>HYPERLINK("http://www.kabupro.jp/mark/20101112/S00074Z2.htm","四半期報告書")</f>
        <v>四半期報告書</v>
      </c>
      <c r="S4" s="15" t="str">
        <f>HYPERLINK("http://www.kabupro.jp/mark/20100813/S0006LXB.htm","四半期報告書")</f>
        <v>四半期報告書</v>
      </c>
      <c r="T4" s="15" t="str">
        <f>HYPERLINK("http://www.kabupro.jp/mark/20100514/S0005OWI.htm","四半期報告書")</f>
        <v>四半期報告書</v>
      </c>
      <c r="U4" s="15" t="str">
        <f>HYPERLINK("http://www.kabupro.jp/mark/20100326/S0005FFQ.htm","有価証券報告書")</f>
        <v>有価証券報告書</v>
      </c>
    </row>
    <row r="5" spans="1:21" ht="12" thickBot="1">
      <c r="A5" s="11" t="s">
        <v>41</v>
      </c>
      <c r="B5" s="1" t="s">
        <v>213</v>
      </c>
      <c r="C5" s="1" t="s">
        <v>216</v>
      </c>
      <c r="D5" s="1" t="s">
        <v>218</v>
      </c>
      <c r="E5" s="1" t="s">
        <v>47</v>
      </c>
      <c r="F5" s="1" t="s">
        <v>213</v>
      </c>
      <c r="G5" s="1" t="s">
        <v>216</v>
      </c>
      <c r="H5" s="1" t="s">
        <v>218</v>
      </c>
      <c r="I5" s="1" t="s">
        <v>47</v>
      </c>
      <c r="J5" s="1" t="s">
        <v>220</v>
      </c>
      <c r="K5" s="1" t="s">
        <v>222</v>
      </c>
      <c r="L5" s="1" t="s">
        <v>224</v>
      </c>
      <c r="M5" s="1" t="s">
        <v>51</v>
      </c>
      <c r="N5" s="1" t="s">
        <v>226</v>
      </c>
      <c r="O5" s="1" t="s">
        <v>228</v>
      </c>
      <c r="P5" s="1" t="s">
        <v>230</v>
      </c>
      <c r="Q5" s="1" t="s">
        <v>53</v>
      </c>
      <c r="R5" s="1" t="s">
        <v>232</v>
      </c>
      <c r="S5" s="1" t="s">
        <v>234</v>
      </c>
      <c r="T5" s="1" t="s">
        <v>236</v>
      </c>
      <c r="U5" s="1" t="s">
        <v>55</v>
      </c>
    </row>
    <row r="6" spans="1:21" ht="12.75" thickBot="1" thickTop="1">
      <c r="A6" s="10" t="s">
        <v>42</v>
      </c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43</v>
      </c>
      <c r="B7" s="14" t="s">
        <v>3</v>
      </c>
      <c r="C7" s="14" t="s">
        <v>3</v>
      </c>
      <c r="D7" s="14" t="s">
        <v>3</v>
      </c>
      <c r="E7" s="16" t="s">
        <v>48</v>
      </c>
      <c r="F7" s="14" t="s">
        <v>3</v>
      </c>
      <c r="G7" s="14" t="s">
        <v>3</v>
      </c>
      <c r="H7" s="14" t="s">
        <v>3</v>
      </c>
      <c r="I7" s="16" t="s">
        <v>48</v>
      </c>
      <c r="J7" s="14" t="s">
        <v>3</v>
      </c>
      <c r="K7" s="14" t="s">
        <v>3</v>
      </c>
      <c r="L7" s="14" t="s">
        <v>3</v>
      </c>
      <c r="M7" s="16" t="s">
        <v>48</v>
      </c>
      <c r="N7" s="14" t="s">
        <v>3</v>
      </c>
      <c r="O7" s="14" t="s">
        <v>3</v>
      </c>
      <c r="P7" s="14" t="s">
        <v>3</v>
      </c>
      <c r="Q7" s="16" t="s">
        <v>48</v>
      </c>
      <c r="R7" s="14" t="s">
        <v>3</v>
      </c>
      <c r="S7" s="14" t="s">
        <v>3</v>
      </c>
      <c r="T7" s="14" t="s">
        <v>3</v>
      </c>
      <c r="U7" s="16" t="s">
        <v>48</v>
      </c>
    </row>
    <row r="8" spans="1:21" ht="11.25">
      <c r="A8" s="13" t="s">
        <v>44</v>
      </c>
      <c r="B8" s="1" t="s">
        <v>4</v>
      </c>
      <c r="C8" s="1" t="s">
        <v>4</v>
      </c>
      <c r="D8" s="1" t="s">
        <v>4</v>
      </c>
      <c r="E8" s="17" t="s">
        <v>149</v>
      </c>
      <c r="F8" s="1" t="s">
        <v>149</v>
      </c>
      <c r="G8" s="1" t="s">
        <v>149</v>
      </c>
      <c r="H8" s="1" t="s">
        <v>149</v>
      </c>
      <c r="I8" s="17" t="s">
        <v>150</v>
      </c>
      <c r="J8" s="1" t="s">
        <v>150</v>
      </c>
      <c r="K8" s="1" t="s">
        <v>150</v>
      </c>
      <c r="L8" s="1" t="s">
        <v>150</v>
      </c>
      <c r="M8" s="17" t="s">
        <v>151</v>
      </c>
      <c r="N8" s="1" t="s">
        <v>151</v>
      </c>
      <c r="O8" s="1" t="s">
        <v>151</v>
      </c>
      <c r="P8" s="1" t="s">
        <v>151</v>
      </c>
      <c r="Q8" s="17" t="s">
        <v>152</v>
      </c>
      <c r="R8" s="1" t="s">
        <v>152</v>
      </c>
      <c r="S8" s="1" t="s">
        <v>152</v>
      </c>
      <c r="T8" s="1" t="s">
        <v>152</v>
      </c>
      <c r="U8" s="17" t="s">
        <v>153</v>
      </c>
    </row>
    <row r="9" spans="1:21" ht="11.25">
      <c r="A9" s="13" t="s">
        <v>45</v>
      </c>
      <c r="B9" s="1" t="s">
        <v>215</v>
      </c>
      <c r="C9" s="1" t="s">
        <v>217</v>
      </c>
      <c r="D9" s="1" t="s">
        <v>219</v>
      </c>
      <c r="E9" s="17" t="s">
        <v>49</v>
      </c>
      <c r="F9" s="1" t="s">
        <v>221</v>
      </c>
      <c r="G9" s="1" t="s">
        <v>223</v>
      </c>
      <c r="H9" s="1" t="s">
        <v>225</v>
      </c>
      <c r="I9" s="17" t="s">
        <v>50</v>
      </c>
      <c r="J9" s="1" t="s">
        <v>227</v>
      </c>
      <c r="K9" s="1" t="s">
        <v>229</v>
      </c>
      <c r="L9" s="1" t="s">
        <v>231</v>
      </c>
      <c r="M9" s="17" t="s">
        <v>52</v>
      </c>
      <c r="N9" s="1" t="s">
        <v>233</v>
      </c>
      <c r="O9" s="1" t="s">
        <v>235</v>
      </c>
      <c r="P9" s="1" t="s">
        <v>237</v>
      </c>
      <c r="Q9" s="17" t="s">
        <v>54</v>
      </c>
      <c r="R9" s="1" t="s">
        <v>239</v>
      </c>
      <c r="S9" s="1" t="s">
        <v>241</v>
      </c>
      <c r="T9" s="1" t="s">
        <v>243</v>
      </c>
      <c r="U9" s="17" t="s">
        <v>56</v>
      </c>
    </row>
    <row r="10" spans="1:21" ht="12" thickBot="1">
      <c r="A10" s="13" t="s">
        <v>46</v>
      </c>
      <c r="B10" s="1" t="s">
        <v>58</v>
      </c>
      <c r="C10" s="1" t="s">
        <v>58</v>
      </c>
      <c r="D10" s="1" t="s">
        <v>58</v>
      </c>
      <c r="E10" s="17" t="s">
        <v>58</v>
      </c>
      <c r="F10" s="1" t="s">
        <v>58</v>
      </c>
      <c r="G10" s="1" t="s">
        <v>58</v>
      </c>
      <c r="H10" s="1" t="s">
        <v>58</v>
      </c>
      <c r="I10" s="17" t="s">
        <v>58</v>
      </c>
      <c r="J10" s="1" t="s">
        <v>58</v>
      </c>
      <c r="K10" s="1" t="s">
        <v>58</v>
      </c>
      <c r="L10" s="1" t="s">
        <v>58</v>
      </c>
      <c r="M10" s="17" t="s">
        <v>58</v>
      </c>
      <c r="N10" s="1" t="s">
        <v>58</v>
      </c>
      <c r="O10" s="1" t="s">
        <v>58</v>
      </c>
      <c r="P10" s="1" t="s">
        <v>58</v>
      </c>
      <c r="Q10" s="17" t="s">
        <v>58</v>
      </c>
      <c r="R10" s="1" t="s">
        <v>58</v>
      </c>
      <c r="S10" s="1" t="s">
        <v>58</v>
      </c>
      <c r="T10" s="1" t="s">
        <v>58</v>
      </c>
      <c r="U10" s="17" t="s">
        <v>58</v>
      </c>
    </row>
    <row r="11" spans="1:21" ht="12" thickTop="1">
      <c r="A11" s="26" t="s">
        <v>154</v>
      </c>
      <c r="B11" s="27">
        <v>30611</v>
      </c>
      <c r="C11" s="27">
        <v>20585</v>
      </c>
      <c r="D11" s="27">
        <v>10866</v>
      </c>
      <c r="E11" s="21">
        <v>39545</v>
      </c>
      <c r="F11" s="27">
        <v>28959</v>
      </c>
      <c r="G11" s="27">
        <v>19428</v>
      </c>
      <c r="H11" s="27">
        <v>9831</v>
      </c>
      <c r="I11" s="21">
        <v>38882</v>
      </c>
      <c r="J11" s="27">
        <v>27850</v>
      </c>
      <c r="K11" s="27">
        <v>18598</v>
      </c>
      <c r="L11" s="27">
        <v>9510</v>
      </c>
      <c r="M11" s="21">
        <v>36614</v>
      </c>
      <c r="N11" s="27">
        <v>27092</v>
      </c>
      <c r="O11" s="27">
        <v>18566</v>
      </c>
      <c r="P11" s="27">
        <v>9674</v>
      </c>
      <c r="Q11" s="21">
        <v>39842</v>
      </c>
      <c r="R11" s="27">
        <v>29267</v>
      </c>
      <c r="S11" s="27">
        <v>20311</v>
      </c>
      <c r="T11" s="27">
        <v>10995</v>
      </c>
      <c r="U11" s="21">
        <v>43701</v>
      </c>
    </row>
    <row r="12" spans="1:21" ht="11.25">
      <c r="A12" s="7" t="s">
        <v>156</v>
      </c>
      <c r="B12" s="28">
        <v>24469</v>
      </c>
      <c r="C12" s="28">
        <v>16362</v>
      </c>
      <c r="D12" s="28">
        <v>8624</v>
      </c>
      <c r="E12" s="22">
        <v>31013</v>
      </c>
      <c r="F12" s="28">
        <v>22738</v>
      </c>
      <c r="G12" s="28">
        <v>15239</v>
      </c>
      <c r="H12" s="28">
        <v>7840</v>
      </c>
      <c r="I12" s="22">
        <v>30711</v>
      </c>
      <c r="J12" s="28">
        <v>21855</v>
      </c>
      <c r="K12" s="28">
        <v>14695</v>
      </c>
      <c r="L12" s="28">
        <v>7433</v>
      </c>
      <c r="M12" s="22">
        <v>29925</v>
      </c>
      <c r="N12" s="28">
        <v>22120</v>
      </c>
      <c r="O12" s="28">
        <v>14970</v>
      </c>
      <c r="P12" s="28">
        <v>7694</v>
      </c>
      <c r="Q12" s="22">
        <v>33111</v>
      </c>
      <c r="R12" s="28">
        <v>24074</v>
      </c>
      <c r="S12" s="28">
        <v>16698</v>
      </c>
      <c r="T12" s="28">
        <v>9061</v>
      </c>
      <c r="U12" s="22">
        <v>35039</v>
      </c>
    </row>
    <row r="13" spans="1:21" ht="11.25">
      <c r="A13" s="7" t="s">
        <v>157</v>
      </c>
      <c r="B13" s="28">
        <v>6141</v>
      </c>
      <c r="C13" s="28">
        <v>4222</v>
      </c>
      <c r="D13" s="28">
        <v>2241</v>
      </c>
      <c r="E13" s="22">
        <v>8531</v>
      </c>
      <c r="F13" s="28">
        <v>6220</v>
      </c>
      <c r="G13" s="28">
        <v>4188</v>
      </c>
      <c r="H13" s="28">
        <v>1990</v>
      </c>
      <c r="I13" s="22">
        <v>8171</v>
      </c>
      <c r="J13" s="28">
        <v>5995</v>
      </c>
      <c r="K13" s="28">
        <v>3902</v>
      </c>
      <c r="L13" s="28">
        <v>2077</v>
      </c>
      <c r="M13" s="22">
        <v>6689</v>
      </c>
      <c r="N13" s="28">
        <v>4971</v>
      </c>
      <c r="O13" s="28">
        <v>3595</v>
      </c>
      <c r="P13" s="28">
        <v>1980</v>
      </c>
      <c r="Q13" s="22">
        <v>6730</v>
      </c>
      <c r="R13" s="28">
        <v>5192</v>
      </c>
      <c r="S13" s="28">
        <v>3613</v>
      </c>
      <c r="T13" s="28">
        <v>1933</v>
      </c>
      <c r="U13" s="22">
        <v>8662</v>
      </c>
    </row>
    <row r="14" spans="1:21" ht="11.25">
      <c r="A14" s="7" t="s">
        <v>176</v>
      </c>
      <c r="B14" s="28">
        <v>4229</v>
      </c>
      <c r="C14" s="28">
        <v>2875</v>
      </c>
      <c r="D14" s="28">
        <v>1438</v>
      </c>
      <c r="E14" s="22">
        <v>5836</v>
      </c>
      <c r="F14" s="28">
        <v>4242</v>
      </c>
      <c r="G14" s="28">
        <v>2822</v>
      </c>
      <c r="H14" s="28">
        <v>1376</v>
      </c>
      <c r="I14" s="22">
        <v>5561</v>
      </c>
      <c r="J14" s="28">
        <v>4115</v>
      </c>
      <c r="K14" s="28">
        <v>2768</v>
      </c>
      <c r="L14" s="28">
        <v>1347</v>
      </c>
      <c r="M14" s="22">
        <v>4866</v>
      </c>
      <c r="N14" s="28">
        <v>3724</v>
      </c>
      <c r="O14" s="28">
        <v>2563</v>
      </c>
      <c r="P14" s="28">
        <v>1286</v>
      </c>
      <c r="Q14" s="22">
        <v>4997</v>
      </c>
      <c r="R14" s="28">
        <v>3777</v>
      </c>
      <c r="S14" s="28">
        <v>2563</v>
      </c>
      <c r="T14" s="28">
        <v>1275</v>
      </c>
      <c r="U14" s="22">
        <v>5402</v>
      </c>
    </row>
    <row r="15" spans="1:21" ht="12" thickBot="1">
      <c r="A15" s="25" t="s">
        <v>177</v>
      </c>
      <c r="B15" s="29">
        <v>1912</v>
      </c>
      <c r="C15" s="29">
        <v>1347</v>
      </c>
      <c r="D15" s="29">
        <v>803</v>
      </c>
      <c r="E15" s="23">
        <v>2694</v>
      </c>
      <c r="F15" s="29">
        <v>1978</v>
      </c>
      <c r="G15" s="29">
        <v>1365</v>
      </c>
      <c r="H15" s="29">
        <v>613</v>
      </c>
      <c r="I15" s="23">
        <v>2610</v>
      </c>
      <c r="J15" s="29">
        <v>1880</v>
      </c>
      <c r="K15" s="29">
        <v>1134</v>
      </c>
      <c r="L15" s="29">
        <v>730</v>
      </c>
      <c r="M15" s="23">
        <v>1822</v>
      </c>
      <c r="N15" s="29">
        <v>1247</v>
      </c>
      <c r="O15" s="29">
        <v>1031</v>
      </c>
      <c r="P15" s="29">
        <v>693</v>
      </c>
      <c r="Q15" s="23">
        <v>1733</v>
      </c>
      <c r="R15" s="29">
        <v>1415</v>
      </c>
      <c r="S15" s="29">
        <v>1049</v>
      </c>
      <c r="T15" s="29">
        <v>658</v>
      </c>
      <c r="U15" s="23">
        <v>3260</v>
      </c>
    </row>
    <row r="16" spans="1:21" ht="12" thickTop="1">
      <c r="A16" s="6" t="s">
        <v>178</v>
      </c>
      <c r="B16" s="28">
        <v>9</v>
      </c>
      <c r="C16" s="28">
        <v>6</v>
      </c>
      <c r="D16" s="28">
        <v>4</v>
      </c>
      <c r="E16" s="22">
        <v>7</v>
      </c>
      <c r="F16" s="28">
        <v>5</v>
      </c>
      <c r="G16" s="28">
        <v>3</v>
      </c>
      <c r="H16" s="28">
        <v>2</v>
      </c>
      <c r="I16" s="22">
        <v>8</v>
      </c>
      <c r="J16" s="28">
        <v>6</v>
      </c>
      <c r="K16" s="28">
        <v>4</v>
      </c>
      <c r="L16" s="28">
        <v>2</v>
      </c>
      <c r="M16" s="22">
        <v>13</v>
      </c>
      <c r="N16" s="28">
        <v>9</v>
      </c>
      <c r="O16" s="28">
        <v>5</v>
      </c>
      <c r="P16" s="28">
        <v>3</v>
      </c>
      <c r="Q16" s="22">
        <v>23</v>
      </c>
      <c r="R16" s="28">
        <v>20</v>
      </c>
      <c r="S16" s="28">
        <v>16</v>
      </c>
      <c r="T16" s="28">
        <v>11</v>
      </c>
      <c r="U16" s="22">
        <v>61</v>
      </c>
    </row>
    <row r="17" spans="1:21" ht="11.25">
      <c r="A17" s="6" t="s">
        <v>180</v>
      </c>
      <c r="B17" s="28">
        <v>96</v>
      </c>
      <c r="C17" s="28">
        <v>95</v>
      </c>
      <c r="D17" s="28">
        <v>4</v>
      </c>
      <c r="E17" s="22">
        <v>89</v>
      </c>
      <c r="F17" s="28">
        <v>87</v>
      </c>
      <c r="G17" s="28">
        <v>87</v>
      </c>
      <c r="H17" s="28">
        <v>0</v>
      </c>
      <c r="I17" s="22">
        <v>126</v>
      </c>
      <c r="J17" s="28">
        <v>124</v>
      </c>
      <c r="K17" s="28">
        <v>124</v>
      </c>
      <c r="L17" s="28">
        <v>0</v>
      </c>
      <c r="M17" s="22">
        <v>174</v>
      </c>
      <c r="N17" s="28">
        <v>162</v>
      </c>
      <c r="O17" s="28">
        <v>162</v>
      </c>
      <c r="P17" s="28">
        <v>14</v>
      </c>
      <c r="Q17" s="22">
        <v>125</v>
      </c>
      <c r="R17" s="28">
        <v>126</v>
      </c>
      <c r="S17" s="28">
        <v>122</v>
      </c>
      <c r="T17" s="28"/>
      <c r="U17" s="22">
        <v>133</v>
      </c>
    </row>
    <row r="18" spans="1:21" ht="11.25">
      <c r="A18" s="6" t="s">
        <v>35</v>
      </c>
      <c r="B18" s="28">
        <v>1</v>
      </c>
      <c r="C18" s="28">
        <v>0</v>
      </c>
      <c r="D18" s="28">
        <v>1</v>
      </c>
      <c r="E18" s="22">
        <v>77</v>
      </c>
      <c r="F18" s="28">
        <v>27</v>
      </c>
      <c r="G18" s="28"/>
      <c r="H18" s="28">
        <v>17</v>
      </c>
      <c r="I18" s="22">
        <v>60</v>
      </c>
      <c r="J18" s="28">
        <v>62</v>
      </c>
      <c r="K18" s="28"/>
      <c r="L18" s="28"/>
      <c r="M18" s="22">
        <v>42</v>
      </c>
      <c r="N18" s="28">
        <v>47</v>
      </c>
      <c r="O18" s="28">
        <v>15</v>
      </c>
      <c r="P18" s="28">
        <v>11</v>
      </c>
      <c r="Q18" s="22">
        <v>8</v>
      </c>
      <c r="R18" s="28">
        <v>4</v>
      </c>
      <c r="S18" s="28">
        <v>6</v>
      </c>
      <c r="T18" s="28">
        <v>2</v>
      </c>
      <c r="U18" s="22">
        <v>5</v>
      </c>
    </row>
    <row r="19" spans="1:21" ht="11.25">
      <c r="A19" s="6" t="s">
        <v>181</v>
      </c>
      <c r="B19" s="28">
        <v>11</v>
      </c>
      <c r="C19" s="28">
        <v>11</v>
      </c>
      <c r="D19" s="28">
        <v>11</v>
      </c>
      <c r="E19" s="22">
        <v>22</v>
      </c>
      <c r="F19" s="28">
        <v>22</v>
      </c>
      <c r="G19" s="28">
        <v>22</v>
      </c>
      <c r="H19" s="28">
        <v>22</v>
      </c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</row>
    <row r="20" spans="1:21" ht="11.25">
      <c r="A20" s="6" t="s">
        <v>71</v>
      </c>
      <c r="B20" s="28">
        <v>46</v>
      </c>
      <c r="C20" s="28">
        <v>38</v>
      </c>
      <c r="D20" s="28">
        <v>28</v>
      </c>
      <c r="E20" s="22">
        <v>48</v>
      </c>
      <c r="F20" s="28">
        <v>33</v>
      </c>
      <c r="G20" s="28">
        <v>27</v>
      </c>
      <c r="H20" s="28">
        <v>10</v>
      </c>
      <c r="I20" s="22">
        <v>76</v>
      </c>
      <c r="J20" s="28">
        <v>68</v>
      </c>
      <c r="K20" s="28">
        <v>62</v>
      </c>
      <c r="L20" s="28">
        <v>31</v>
      </c>
      <c r="M20" s="22">
        <v>45</v>
      </c>
      <c r="N20" s="28">
        <v>34</v>
      </c>
      <c r="O20" s="28">
        <v>26</v>
      </c>
      <c r="P20" s="28">
        <v>12</v>
      </c>
      <c r="Q20" s="22">
        <v>46</v>
      </c>
      <c r="R20" s="28">
        <v>36</v>
      </c>
      <c r="S20" s="28">
        <v>26</v>
      </c>
      <c r="T20" s="28">
        <v>14</v>
      </c>
      <c r="U20" s="22">
        <v>97</v>
      </c>
    </row>
    <row r="21" spans="1:21" ht="11.25">
      <c r="A21" s="6" t="s">
        <v>185</v>
      </c>
      <c r="B21" s="28">
        <v>165</v>
      </c>
      <c r="C21" s="28">
        <v>154</v>
      </c>
      <c r="D21" s="28">
        <v>52</v>
      </c>
      <c r="E21" s="22">
        <v>246</v>
      </c>
      <c r="F21" s="28">
        <v>176</v>
      </c>
      <c r="G21" s="28">
        <v>140</v>
      </c>
      <c r="H21" s="28">
        <v>53</v>
      </c>
      <c r="I21" s="22">
        <v>271</v>
      </c>
      <c r="J21" s="28">
        <v>263</v>
      </c>
      <c r="K21" s="28">
        <v>191</v>
      </c>
      <c r="L21" s="28">
        <v>34</v>
      </c>
      <c r="M21" s="22">
        <v>275</v>
      </c>
      <c r="N21" s="28">
        <v>254</v>
      </c>
      <c r="O21" s="28">
        <v>210</v>
      </c>
      <c r="P21" s="28">
        <v>41</v>
      </c>
      <c r="Q21" s="22">
        <v>202</v>
      </c>
      <c r="R21" s="28">
        <v>189</v>
      </c>
      <c r="S21" s="28">
        <v>171</v>
      </c>
      <c r="T21" s="28">
        <v>27</v>
      </c>
      <c r="U21" s="22">
        <v>297</v>
      </c>
    </row>
    <row r="22" spans="1:21" ht="11.25">
      <c r="A22" s="6" t="s">
        <v>186</v>
      </c>
      <c r="B22" s="28">
        <v>16</v>
      </c>
      <c r="C22" s="28">
        <v>11</v>
      </c>
      <c r="D22" s="28">
        <v>5</v>
      </c>
      <c r="E22" s="22">
        <v>20</v>
      </c>
      <c r="F22" s="28">
        <v>15</v>
      </c>
      <c r="G22" s="28">
        <v>10</v>
      </c>
      <c r="H22" s="28">
        <v>5</v>
      </c>
      <c r="I22" s="22">
        <v>22</v>
      </c>
      <c r="J22" s="28">
        <v>17</v>
      </c>
      <c r="K22" s="28">
        <v>12</v>
      </c>
      <c r="L22" s="28">
        <v>6</v>
      </c>
      <c r="M22" s="22">
        <v>24</v>
      </c>
      <c r="N22" s="28">
        <v>18</v>
      </c>
      <c r="O22" s="28">
        <v>12</v>
      </c>
      <c r="P22" s="28">
        <v>6</v>
      </c>
      <c r="Q22" s="22">
        <v>4</v>
      </c>
      <c r="R22" s="28">
        <v>1</v>
      </c>
      <c r="S22" s="28">
        <v>0</v>
      </c>
      <c r="T22" s="28">
        <v>0</v>
      </c>
      <c r="U22" s="22">
        <v>0</v>
      </c>
    </row>
    <row r="23" spans="1:21" ht="11.25">
      <c r="A23" s="6" t="s">
        <v>189</v>
      </c>
      <c r="B23" s="28">
        <v>12</v>
      </c>
      <c r="C23" s="28">
        <v>8</v>
      </c>
      <c r="D23" s="28">
        <v>4</v>
      </c>
      <c r="E23" s="22">
        <v>17</v>
      </c>
      <c r="F23" s="28">
        <v>12</v>
      </c>
      <c r="G23" s="28">
        <v>8</v>
      </c>
      <c r="H23" s="28">
        <v>4</v>
      </c>
      <c r="I23" s="22">
        <v>36</v>
      </c>
      <c r="J23" s="28">
        <v>32</v>
      </c>
      <c r="K23" s="28">
        <v>28</v>
      </c>
      <c r="L23" s="28">
        <v>24</v>
      </c>
      <c r="M23" s="22">
        <v>16</v>
      </c>
      <c r="N23" s="28"/>
      <c r="O23" s="28"/>
      <c r="P23" s="28"/>
      <c r="Q23" s="22">
        <v>16</v>
      </c>
      <c r="R23" s="28"/>
      <c r="S23" s="28"/>
      <c r="T23" s="28"/>
      <c r="U23" s="22">
        <v>36</v>
      </c>
    </row>
    <row r="24" spans="1:21" ht="11.25">
      <c r="A24" s="6" t="s">
        <v>71</v>
      </c>
      <c r="B24" s="28">
        <v>31</v>
      </c>
      <c r="C24" s="28">
        <v>27</v>
      </c>
      <c r="D24" s="28">
        <v>16</v>
      </c>
      <c r="E24" s="22">
        <v>16</v>
      </c>
      <c r="F24" s="28">
        <v>8</v>
      </c>
      <c r="G24" s="28">
        <v>8</v>
      </c>
      <c r="H24" s="28">
        <v>4</v>
      </c>
      <c r="I24" s="22">
        <v>6</v>
      </c>
      <c r="J24" s="28">
        <v>4</v>
      </c>
      <c r="K24" s="28">
        <v>4</v>
      </c>
      <c r="L24" s="28">
        <v>1</v>
      </c>
      <c r="M24" s="22">
        <v>4</v>
      </c>
      <c r="N24" s="28">
        <v>16</v>
      </c>
      <c r="O24" s="28">
        <v>12</v>
      </c>
      <c r="P24" s="28">
        <v>7</v>
      </c>
      <c r="Q24" s="22">
        <v>11</v>
      </c>
      <c r="R24" s="28">
        <v>22</v>
      </c>
      <c r="S24" s="28">
        <v>22</v>
      </c>
      <c r="T24" s="28">
        <v>17</v>
      </c>
      <c r="U24" s="22">
        <v>6</v>
      </c>
    </row>
    <row r="25" spans="1:21" ht="11.25">
      <c r="A25" s="6" t="s">
        <v>190</v>
      </c>
      <c r="B25" s="28">
        <v>60</v>
      </c>
      <c r="C25" s="28">
        <v>47</v>
      </c>
      <c r="D25" s="28">
        <v>26</v>
      </c>
      <c r="E25" s="22">
        <v>53</v>
      </c>
      <c r="F25" s="28">
        <v>37</v>
      </c>
      <c r="G25" s="28">
        <v>58</v>
      </c>
      <c r="H25" s="28">
        <v>14</v>
      </c>
      <c r="I25" s="22">
        <v>105</v>
      </c>
      <c r="J25" s="28">
        <v>93</v>
      </c>
      <c r="K25" s="28">
        <v>77</v>
      </c>
      <c r="L25" s="28">
        <v>60</v>
      </c>
      <c r="M25" s="22">
        <v>63</v>
      </c>
      <c r="N25" s="28">
        <v>51</v>
      </c>
      <c r="O25" s="28">
        <v>41</v>
      </c>
      <c r="P25" s="28">
        <v>29</v>
      </c>
      <c r="Q25" s="22">
        <v>52</v>
      </c>
      <c r="R25" s="28">
        <v>42</v>
      </c>
      <c r="S25" s="28">
        <v>42</v>
      </c>
      <c r="T25" s="28">
        <v>36</v>
      </c>
      <c r="U25" s="22">
        <v>66</v>
      </c>
    </row>
    <row r="26" spans="1:21" ht="12" thickBot="1">
      <c r="A26" s="25" t="s">
        <v>191</v>
      </c>
      <c r="B26" s="29">
        <v>2017</v>
      </c>
      <c r="C26" s="29">
        <v>1453</v>
      </c>
      <c r="D26" s="29">
        <v>828</v>
      </c>
      <c r="E26" s="23">
        <v>2887</v>
      </c>
      <c r="F26" s="29">
        <v>2118</v>
      </c>
      <c r="G26" s="29">
        <v>1448</v>
      </c>
      <c r="H26" s="29">
        <v>652</v>
      </c>
      <c r="I26" s="23">
        <v>2776</v>
      </c>
      <c r="J26" s="29">
        <v>2049</v>
      </c>
      <c r="K26" s="29">
        <v>1248</v>
      </c>
      <c r="L26" s="29">
        <v>704</v>
      </c>
      <c r="M26" s="23">
        <v>2035</v>
      </c>
      <c r="N26" s="29">
        <v>1450</v>
      </c>
      <c r="O26" s="29">
        <v>1201</v>
      </c>
      <c r="P26" s="29">
        <v>705</v>
      </c>
      <c r="Q26" s="23">
        <v>1884</v>
      </c>
      <c r="R26" s="29">
        <v>1561</v>
      </c>
      <c r="S26" s="29">
        <v>1178</v>
      </c>
      <c r="T26" s="29">
        <v>650</v>
      </c>
      <c r="U26" s="23">
        <v>3491</v>
      </c>
    </row>
    <row r="27" spans="1:21" ht="12" thickTop="1">
      <c r="A27" s="6" t="s">
        <v>36</v>
      </c>
      <c r="B27" s="28"/>
      <c r="C27" s="28"/>
      <c r="D27" s="28"/>
      <c r="E27" s="22">
        <v>26</v>
      </c>
      <c r="F27" s="28">
        <v>26</v>
      </c>
      <c r="G27" s="28">
        <v>26</v>
      </c>
      <c r="H27" s="28">
        <v>26</v>
      </c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</row>
    <row r="28" spans="1:21" ht="11.25">
      <c r="A28" s="6" t="s">
        <v>192</v>
      </c>
      <c r="B28" s="28"/>
      <c r="C28" s="28"/>
      <c r="D28" s="28"/>
      <c r="E28" s="22">
        <v>434</v>
      </c>
      <c r="F28" s="28">
        <v>97</v>
      </c>
      <c r="G28" s="28"/>
      <c r="H28" s="28"/>
      <c r="I28" s="22">
        <v>406</v>
      </c>
      <c r="J28" s="28">
        <v>405</v>
      </c>
      <c r="K28" s="28"/>
      <c r="L28" s="28"/>
      <c r="M28" s="22">
        <v>630</v>
      </c>
      <c r="N28" s="28">
        <v>630</v>
      </c>
      <c r="O28" s="28"/>
      <c r="P28" s="28"/>
      <c r="Q28" s="22"/>
      <c r="R28" s="28"/>
      <c r="S28" s="28"/>
      <c r="T28" s="28"/>
      <c r="U28" s="22">
        <v>46</v>
      </c>
    </row>
    <row r="29" spans="1:21" ht="11.25">
      <c r="A29" s="6" t="s">
        <v>196</v>
      </c>
      <c r="B29" s="28"/>
      <c r="C29" s="28"/>
      <c r="D29" s="28"/>
      <c r="E29" s="22">
        <v>460</v>
      </c>
      <c r="F29" s="28">
        <v>124</v>
      </c>
      <c r="G29" s="28">
        <v>27</v>
      </c>
      <c r="H29" s="28">
        <v>27</v>
      </c>
      <c r="I29" s="22">
        <v>406</v>
      </c>
      <c r="J29" s="28">
        <v>406</v>
      </c>
      <c r="K29" s="28">
        <v>1</v>
      </c>
      <c r="L29" s="28">
        <v>1</v>
      </c>
      <c r="M29" s="22">
        <v>688</v>
      </c>
      <c r="N29" s="28">
        <v>637</v>
      </c>
      <c r="O29" s="28">
        <v>3</v>
      </c>
      <c r="P29" s="28">
        <v>0</v>
      </c>
      <c r="Q29" s="22">
        <v>25</v>
      </c>
      <c r="R29" s="28">
        <v>24</v>
      </c>
      <c r="S29" s="28">
        <v>1</v>
      </c>
      <c r="T29" s="28"/>
      <c r="U29" s="22">
        <v>46</v>
      </c>
    </row>
    <row r="30" spans="1:21" ht="11.25">
      <c r="A30" s="6" t="s">
        <v>205</v>
      </c>
      <c r="B30" s="28"/>
      <c r="C30" s="28"/>
      <c r="D30" s="28"/>
      <c r="E30" s="22">
        <v>913</v>
      </c>
      <c r="F30" s="28">
        <v>913</v>
      </c>
      <c r="G30" s="28">
        <v>913</v>
      </c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</row>
    <row r="31" spans="1:21" ht="11.25">
      <c r="A31" s="6" t="s">
        <v>199</v>
      </c>
      <c r="B31" s="28"/>
      <c r="C31" s="28"/>
      <c r="D31" s="28"/>
      <c r="E31" s="22">
        <v>16</v>
      </c>
      <c r="F31" s="28">
        <v>22</v>
      </c>
      <c r="G31" s="28">
        <v>20</v>
      </c>
      <c r="H31" s="28"/>
      <c r="I31" s="22">
        <v>5</v>
      </c>
      <c r="J31" s="28">
        <v>3</v>
      </c>
      <c r="K31" s="28"/>
      <c r="L31" s="28"/>
      <c r="M31" s="22">
        <v>51</v>
      </c>
      <c r="N31" s="28">
        <v>1</v>
      </c>
      <c r="O31" s="28"/>
      <c r="P31" s="28"/>
      <c r="Q31" s="22">
        <v>28</v>
      </c>
      <c r="R31" s="28">
        <v>28</v>
      </c>
      <c r="S31" s="28">
        <v>7</v>
      </c>
      <c r="T31" s="28">
        <v>40</v>
      </c>
      <c r="U31" s="22">
        <v>249</v>
      </c>
    </row>
    <row r="32" spans="1:21" ht="11.25">
      <c r="A32" s="6" t="s">
        <v>71</v>
      </c>
      <c r="B32" s="28"/>
      <c r="C32" s="28"/>
      <c r="D32" s="28"/>
      <c r="E32" s="22">
        <v>23</v>
      </c>
      <c r="F32" s="28">
        <v>21</v>
      </c>
      <c r="G32" s="28">
        <v>12</v>
      </c>
      <c r="H32" s="28">
        <v>4</v>
      </c>
      <c r="I32" s="22">
        <v>5</v>
      </c>
      <c r="J32" s="28">
        <v>3</v>
      </c>
      <c r="K32" s="28">
        <v>2</v>
      </c>
      <c r="L32" s="28">
        <v>0</v>
      </c>
      <c r="M32" s="22">
        <v>38</v>
      </c>
      <c r="N32" s="28">
        <v>18</v>
      </c>
      <c r="O32" s="28">
        <v>17</v>
      </c>
      <c r="P32" s="28">
        <v>9</v>
      </c>
      <c r="Q32" s="22">
        <v>7</v>
      </c>
      <c r="R32" s="28">
        <v>11</v>
      </c>
      <c r="S32" s="28">
        <v>1</v>
      </c>
      <c r="T32" s="28">
        <v>1</v>
      </c>
      <c r="U32" s="22">
        <v>5</v>
      </c>
    </row>
    <row r="33" spans="1:21" ht="11.25">
      <c r="A33" s="6" t="s">
        <v>206</v>
      </c>
      <c r="B33" s="28"/>
      <c r="C33" s="28"/>
      <c r="D33" s="28"/>
      <c r="E33" s="22">
        <v>954</v>
      </c>
      <c r="F33" s="28">
        <v>958</v>
      </c>
      <c r="G33" s="28">
        <v>947</v>
      </c>
      <c r="H33" s="28">
        <v>5</v>
      </c>
      <c r="I33" s="22">
        <v>3029</v>
      </c>
      <c r="J33" s="28">
        <v>3008</v>
      </c>
      <c r="K33" s="28">
        <v>3003</v>
      </c>
      <c r="L33" s="28">
        <v>1</v>
      </c>
      <c r="M33" s="22">
        <v>813</v>
      </c>
      <c r="N33" s="28">
        <v>702</v>
      </c>
      <c r="O33" s="28">
        <v>52</v>
      </c>
      <c r="P33" s="28">
        <v>44</v>
      </c>
      <c r="Q33" s="22">
        <v>93</v>
      </c>
      <c r="R33" s="28">
        <v>76</v>
      </c>
      <c r="S33" s="28">
        <v>37</v>
      </c>
      <c r="T33" s="28">
        <v>58</v>
      </c>
      <c r="U33" s="22">
        <v>321</v>
      </c>
    </row>
    <row r="34" spans="1:21" ht="11.25">
      <c r="A34" s="7" t="s">
        <v>207</v>
      </c>
      <c r="B34" s="28">
        <v>2017</v>
      </c>
      <c r="C34" s="28">
        <v>1453</v>
      </c>
      <c r="D34" s="28">
        <v>828</v>
      </c>
      <c r="E34" s="22">
        <v>2394</v>
      </c>
      <c r="F34" s="28">
        <v>1284</v>
      </c>
      <c r="G34" s="28">
        <v>528</v>
      </c>
      <c r="H34" s="28">
        <v>675</v>
      </c>
      <c r="I34" s="22">
        <v>153</v>
      </c>
      <c r="J34" s="28">
        <v>-552</v>
      </c>
      <c r="K34" s="28">
        <v>-1753</v>
      </c>
      <c r="L34" s="28">
        <v>704</v>
      </c>
      <c r="M34" s="22">
        <v>1910</v>
      </c>
      <c r="N34" s="28">
        <v>1385</v>
      </c>
      <c r="O34" s="28">
        <v>1151</v>
      </c>
      <c r="P34" s="28">
        <v>662</v>
      </c>
      <c r="Q34" s="22">
        <v>1816</v>
      </c>
      <c r="R34" s="28">
        <v>1509</v>
      </c>
      <c r="S34" s="28">
        <v>1142</v>
      </c>
      <c r="T34" s="28">
        <v>592</v>
      </c>
      <c r="U34" s="22">
        <v>3217</v>
      </c>
    </row>
    <row r="35" spans="1:21" ht="11.25">
      <c r="A35" s="7" t="s">
        <v>208</v>
      </c>
      <c r="B35" s="28">
        <v>854</v>
      </c>
      <c r="C35" s="28">
        <v>501</v>
      </c>
      <c r="D35" s="28">
        <v>257</v>
      </c>
      <c r="E35" s="22">
        <v>738</v>
      </c>
      <c r="F35" s="28">
        <v>557</v>
      </c>
      <c r="G35" s="28">
        <v>302</v>
      </c>
      <c r="H35" s="28">
        <v>200</v>
      </c>
      <c r="I35" s="22">
        <v>436</v>
      </c>
      <c r="J35" s="28">
        <v>345</v>
      </c>
      <c r="K35" s="28">
        <v>240</v>
      </c>
      <c r="L35" s="28">
        <v>500</v>
      </c>
      <c r="M35" s="22">
        <v>895</v>
      </c>
      <c r="N35" s="28">
        <v>761</v>
      </c>
      <c r="O35" s="28">
        <v>468</v>
      </c>
      <c r="P35" s="28">
        <v>507</v>
      </c>
      <c r="Q35" s="22">
        <v>667</v>
      </c>
      <c r="R35" s="28">
        <v>820</v>
      </c>
      <c r="S35" s="28">
        <v>537</v>
      </c>
      <c r="T35" s="28">
        <v>512</v>
      </c>
      <c r="U35" s="22">
        <v>1588</v>
      </c>
    </row>
    <row r="36" spans="1:21" ht="11.25">
      <c r="A36" s="7" t="s">
        <v>209</v>
      </c>
      <c r="B36" s="28">
        <v>51</v>
      </c>
      <c r="C36" s="28">
        <v>146</v>
      </c>
      <c r="D36" s="28">
        <v>123</v>
      </c>
      <c r="E36" s="22">
        <v>412</v>
      </c>
      <c r="F36" s="28">
        <v>24</v>
      </c>
      <c r="G36" s="28">
        <v>7</v>
      </c>
      <c r="H36" s="28">
        <v>104</v>
      </c>
      <c r="I36" s="22">
        <v>-452</v>
      </c>
      <c r="J36" s="28">
        <v>-795</v>
      </c>
      <c r="K36" s="28">
        <v>-918</v>
      </c>
      <c r="L36" s="28">
        <v>-177</v>
      </c>
      <c r="M36" s="22">
        <v>-107</v>
      </c>
      <c r="N36" s="28">
        <v>-213</v>
      </c>
      <c r="O36" s="28">
        <v>-13</v>
      </c>
      <c r="P36" s="28">
        <v>-241</v>
      </c>
      <c r="Q36" s="22">
        <v>177</v>
      </c>
      <c r="R36" s="28">
        <v>-158</v>
      </c>
      <c r="S36" s="28">
        <v>-5</v>
      </c>
      <c r="T36" s="28">
        <v>-230</v>
      </c>
      <c r="U36" s="22">
        <v>-287</v>
      </c>
    </row>
    <row r="37" spans="1:21" ht="11.25">
      <c r="A37" s="7" t="s">
        <v>210</v>
      </c>
      <c r="B37" s="28">
        <v>905</v>
      </c>
      <c r="C37" s="28">
        <v>647</v>
      </c>
      <c r="D37" s="28">
        <v>381</v>
      </c>
      <c r="E37" s="22">
        <v>1151</v>
      </c>
      <c r="F37" s="28">
        <v>582</v>
      </c>
      <c r="G37" s="28">
        <v>310</v>
      </c>
      <c r="H37" s="28">
        <v>304</v>
      </c>
      <c r="I37" s="22">
        <v>-16</v>
      </c>
      <c r="J37" s="28">
        <v>-450</v>
      </c>
      <c r="K37" s="28">
        <v>-677</v>
      </c>
      <c r="L37" s="28">
        <v>323</v>
      </c>
      <c r="M37" s="22">
        <v>788</v>
      </c>
      <c r="N37" s="28">
        <v>547</v>
      </c>
      <c r="O37" s="28">
        <v>454</v>
      </c>
      <c r="P37" s="28">
        <v>265</v>
      </c>
      <c r="Q37" s="22">
        <v>844</v>
      </c>
      <c r="R37" s="28">
        <v>662</v>
      </c>
      <c r="S37" s="28">
        <v>531</v>
      </c>
      <c r="T37" s="28">
        <v>282</v>
      </c>
      <c r="U37" s="22">
        <v>1301</v>
      </c>
    </row>
    <row r="38" spans="1:21" ht="11.25">
      <c r="A38" s="7" t="s">
        <v>37</v>
      </c>
      <c r="B38" s="28">
        <v>1111</v>
      </c>
      <c r="C38" s="28">
        <v>806</v>
      </c>
      <c r="D38" s="28">
        <v>447</v>
      </c>
      <c r="E38" s="22">
        <v>1242</v>
      </c>
      <c r="F38" s="28">
        <v>701</v>
      </c>
      <c r="G38" s="28">
        <v>218</v>
      </c>
      <c r="H38" s="28">
        <v>370</v>
      </c>
      <c r="I38" s="22">
        <v>169</v>
      </c>
      <c r="J38" s="28">
        <v>-102</v>
      </c>
      <c r="K38" s="28">
        <v>-1075</v>
      </c>
      <c r="L38" s="28">
        <v>381</v>
      </c>
      <c r="M38" s="22"/>
      <c r="N38" s="28"/>
      <c r="O38" s="28"/>
      <c r="P38" s="28"/>
      <c r="Q38" s="22"/>
      <c r="R38" s="28"/>
      <c r="S38" s="28"/>
      <c r="T38" s="28"/>
      <c r="U38" s="22"/>
    </row>
    <row r="39" spans="1:21" ht="11.25">
      <c r="A39" s="7" t="s">
        <v>38</v>
      </c>
      <c r="B39" s="28">
        <v>37</v>
      </c>
      <c r="C39" s="28">
        <v>26</v>
      </c>
      <c r="D39" s="28">
        <v>10</v>
      </c>
      <c r="E39" s="22">
        <v>48</v>
      </c>
      <c r="F39" s="28">
        <v>36</v>
      </c>
      <c r="G39" s="28">
        <v>38</v>
      </c>
      <c r="H39" s="28">
        <v>21</v>
      </c>
      <c r="I39" s="22">
        <v>130</v>
      </c>
      <c r="J39" s="28">
        <v>120</v>
      </c>
      <c r="K39" s="28">
        <v>62</v>
      </c>
      <c r="L39" s="28">
        <v>34</v>
      </c>
      <c r="M39" s="22">
        <v>95</v>
      </c>
      <c r="N39" s="28">
        <v>68</v>
      </c>
      <c r="O39" s="28">
        <v>46</v>
      </c>
      <c r="P39" s="28">
        <v>27</v>
      </c>
      <c r="Q39" s="22">
        <v>41</v>
      </c>
      <c r="R39" s="28">
        <v>46</v>
      </c>
      <c r="S39" s="28">
        <v>33</v>
      </c>
      <c r="T39" s="28">
        <v>23</v>
      </c>
      <c r="U39" s="22">
        <v>71</v>
      </c>
    </row>
    <row r="40" spans="1:21" ht="12" thickBot="1">
      <c r="A40" s="7" t="s">
        <v>211</v>
      </c>
      <c r="B40" s="28">
        <v>1074</v>
      </c>
      <c r="C40" s="28">
        <v>780</v>
      </c>
      <c r="D40" s="28">
        <v>436</v>
      </c>
      <c r="E40" s="22">
        <v>1194</v>
      </c>
      <c r="F40" s="28">
        <v>664</v>
      </c>
      <c r="G40" s="28">
        <v>180</v>
      </c>
      <c r="H40" s="28">
        <v>349</v>
      </c>
      <c r="I40" s="22">
        <v>39</v>
      </c>
      <c r="J40" s="28">
        <v>-222</v>
      </c>
      <c r="K40" s="28">
        <v>-1138</v>
      </c>
      <c r="L40" s="28">
        <v>346</v>
      </c>
      <c r="M40" s="22">
        <v>1026</v>
      </c>
      <c r="N40" s="28">
        <v>769</v>
      </c>
      <c r="O40" s="28">
        <v>650</v>
      </c>
      <c r="P40" s="28">
        <v>369</v>
      </c>
      <c r="Q40" s="22">
        <v>929</v>
      </c>
      <c r="R40" s="28">
        <v>800</v>
      </c>
      <c r="S40" s="28">
        <v>578</v>
      </c>
      <c r="T40" s="28">
        <v>286</v>
      </c>
      <c r="U40" s="22">
        <v>1844</v>
      </c>
    </row>
    <row r="41" spans="1:21" ht="12" thickTop="1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3" ht="11.25">
      <c r="A43" s="20" t="s">
        <v>147</v>
      </c>
    </row>
    <row r="44" ht="11.25">
      <c r="A44" s="20" t="s">
        <v>148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4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143</v>
      </c>
      <c r="B2" s="14">
        <v>4725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144</v>
      </c>
      <c r="B3" s="1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40</v>
      </c>
      <c r="B4" s="15" t="str">
        <f>HYPERLINK("http://www.kabupro.jp/mark/20130809/S000E9BD.htm","四半期報告書")</f>
        <v>四半期報告書</v>
      </c>
      <c r="C4" s="15" t="str">
        <f>HYPERLINK("http://www.kabupro.jp/mark/20130329/S000D5YI.htm","有価証券報告書")</f>
        <v>有価証券報告書</v>
      </c>
      <c r="D4" s="15" t="str">
        <f>HYPERLINK("http://www.kabupro.jp/mark/20130809/S000E9BD.htm","四半期報告書")</f>
        <v>四半期報告書</v>
      </c>
      <c r="E4" s="15" t="str">
        <f>HYPERLINK("http://www.kabupro.jp/mark/20130329/S000D5YI.htm","有価証券報告書")</f>
        <v>有価証券報告書</v>
      </c>
      <c r="F4" s="15" t="str">
        <f>HYPERLINK("http://www.kabupro.jp/mark/20111111/S0009PRH.htm","四半期報告書")</f>
        <v>四半期報告書</v>
      </c>
      <c r="G4" s="15" t="str">
        <f>HYPERLINK("http://www.kabupro.jp/mark/20120810/S000BPY6.htm","四半期報告書")</f>
        <v>四半期報告書</v>
      </c>
      <c r="H4" s="15" t="str">
        <f>HYPERLINK("http://www.kabupro.jp/mark/20110513/S0008A1N.htm","四半期報告書")</f>
        <v>四半期報告書</v>
      </c>
      <c r="I4" s="15" t="str">
        <f>HYPERLINK("http://www.kabupro.jp/mark/20120330/S000AMWW.htm","有価証券報告書")</f>
        <v>有価証券報告書</v>
      </c>
      <c r="J4" s="15" t="str">
        <f>HYPERLINK("http://www.kabupro.jp/mark/20111111/S0009PRH.htm","四半期報告書")</f>
        <v>四半期報告書</v>
      </c>
      <c r="K4" s="15" t="str">
        <f>HYPERLINK("http://www.kabupro.jp/mark/20110812/S00097C0.htm","四半期報告書")</f>
        <v>四半期報告書</v>
      </c>
      <c r="L4" s="15" t="str">
        <f>HYPERLINK("http://www.kabupro.jp/mark/20110513/S0008A1N.htm","四半期報告書")</f>
        <v>四半期報告書</v>
      </c>
      <c r="M4" s="15" t="str">
        <f>HYPERLINK("http://www.kabupro.jp/mark/20110325/S000812X.htm","有価証券報告書")</f>
        <v>有価証券報告書</v>
      </c>
      <c r="N4" s="15" t="str">
        <f>HYPERLINK("http://www.kabupro.jp/mark/20101112/S00074Z2.htm","四半期報告書")</f>
        <v>四半期報告書</v>
      </c>
      <c r="O4" s="15" t="str">
        <f>HYPERLINK("http://www.kabupro.jp/mark/20100813/S0006LXB.htm","四半期報告書")</f>
        <v>四半期報告書</v>
      </c>
      <c r="P4" s="15" t="str">
        <f>HYPERLINK("http://www.kabupro.jp/mark/20100514/S0005OWI.htm","四半期報告書")</f>
        <v>四半期報告書</v>
      </c>
      <c r="Q4" s="15" t="str">
        <f>HYPERLINK("http://www.kabupro.jp/mark/20100326/S0005FFQ.htm","有価証券報告書")</f>
        <v>有価証券報告書</v>
      </c>
    </row>
    <row r="5" spans="1:17" ht="12" thickBot="1">
      <c r="A5" s="11" t="s">
        <v>41</v>
      </c>
      <c r="B5" s="1" t="s">
        <v>216</v>
      </c>
      <c r="C5" s="1" t="s">
        <v>47</v>
      </c>
      <c r="D5" s="1" t="s">
        <v>216</v>
      </c>
      <c r="E5" s="1" t="s">
        <v>47</v>
      </c>
      <c r="F5" s="1" t="s">
        <v>226</v>
      </c>
      <c r="G5" s="1" t="s">
        <v>222</v>
      </c>
      <c r="H5" s="1" t="s">
        <v>230</v>
      </c>
      <c r="I5" s="1" t="s">
        <v>51</v>
      </c>
      <c r="J5" s="1" t="s">
        <v>226</v>
      </c>
      <c r="K5" s="1" t="s">
        <v>228</v>
      </c>
      <c r="L5" s="1" t="s">
        <v>230</v>
      </c>
      <c r="M5" s="1" t="s">
        <v>53</v>
      </c>
      <c r="N5" s="1" t="s">
        <v>232</v>
      </c>
      <c r="O5" s="1" t="s">
        <v>234</v>
      </c>
      <c r="P5" s="1" t="s">
        <v>236</v>
      </c>
      <c r="Q5" s="1" t="s">
        <v>55</v>
      </c>
    </row>
    <row r="6" spans="1:17" ht="12.75" thickBot="1" thickTop="1">
      <c r="A6" s="10" t="s">
        <v>42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43</v>
      </c>
      <c r="B7" s="14" t="s">
        <v>3</v>
      </c>
      <c r="C7" s="16" t="s">
        <v>48</v>
      </c>
      <c r="D7" s="14" t="s">
        <v>3</v>
      </c>
      <c r="E7" s="16" t="s">
        <v>48</v>
      </c>
      <c r="F7" s="14" t="s">
        <v>3</v>
      </c>
      <c r="G7" s="14" t="s">
        <v>3</v>
      </c>
      <c r="H7" s="14" t="s">
        <v>3</v>
      </c>
      <c r="I7" s="16" t="s">
        <v>48</v>
      </c>
      <c r="J7" s="14" t="s">
        <v>3</v>
      </c>
      <c r="K7" s="14" t="s">
        <v>3</v>
      </c>
      <c r="L7" s="14" t="s">
        <v>3</v>
      </c>
      <c r="M7" s="16" t="s">
        <v>48</v>
      </c>
      <c r="N7" s="14" t="s">
        <v>3</v>
      </c>
      <c r="O7" s="14" t="s">
        <v>3</v>
      </c>
      <c r="P7" s="14" t="s">
        <v>3</v>
      </c>
      <c r="Q7" s="16" t="s">
        <v>48</v>
      </c>
    </row>
    <row r="8" spans="1:17" ht="11.25">
      <c r="A8" s="13" t="s">
        <v>44</v>
      </c>
      <c r="B8" s="1" t="s">
        <v>4</v>
      </c>
      <c r="C8" s="17" t="s">
        <v>149</v>
      </c>
      <c r="D8" s="1" t="s">
        <v>149</v>
      </c>
      <c r="E8" s="17" t="s">
        <v>150</v>
      </c>
      <c r="F8" s="1" t="s">
        <v>150</v>
      </c>
      <c r="G8" s="1" t="s">
        <v>150</v>
      </c>
      <c r="H8" s="1" t="s">
        <v>150</v>
      </c>
      <c r="I8" s="17" t="s">
        <v>151</v>
      </c>
      <c r="J8" s="1" t="s">
        <v>151</v>
      </c>
      <c r="K8" s="1" t="s">
        <v>151</v>
      </c>
      <c r="L8" s="1" t="s">
        <v>151</v>
      </c>
      <c r="M8" s="17" t="s">
        <v>152</v>
      </c>
      <c r="N8" s="1" t="s">
        <v>152</v>
      </c>
      <c r="O8" s="1" t="s">
        <v>152</v>
      </c>
      <c r="P8" s="1" t="s">
        <v>152</v>
      </c>
      <c r="Q8" s="17" t="s">
        <v>153</v>
      </c>
    </row>
    <row r="9" spans="1:17" ht="11.25">
      <c r="A9" s="13" t="s">
        <v>45</v>
      </c>
      <c r="B9" s="1" t="s">
        <v>217</v>
      </c>
      <c r="C9" s="17" t="s">
        <v>49</v>
      </c>
      <c r="D9" s="1" t="s">
        <v>223</v>
      </c>
      <c r="E9" s="17" t="s">
        <v>50</v>
      </c>
      <c r="F9" s="1" t="s">
        <v>227</v>
      </c>
      <c r="G9" s="1" t="s">
        <v>229</v>
      </c>
      <c r="H9" s="1" t="s">
        <v>231</v>
      </c>
      <c r="I9" s="17" t="s">
        <v>52</v>
      </c>
      <c r="J9" s="1" t="s">
        <v>233</v>
      </c>
      <c r="K9" s="1" t="s">
        <v>235</v>
      </c>
      <c r="L9" s="1" t="s">
        <v>237</v>
      </c>
      <c r="M9" s="17" t="s">
        <v>54</v>
      </c>
      <c r="N9" s="1" t="s">
        <v>239</v>
      </c>
      <c r="O9" s="1" t="s">
        <v>241</v>
      </c>
      <c r="P9" s="1" t="s">
        <v>243</v>
      </c>
      <c r="Q9" s="17" t="s">
        <v>56</v>
      </c>
    </row>
    <row r="10" spans="1:17" ht="12" thickBot="1">
      <c r="A10" s="13" t="s">
        <v>46</v>
      </c>
      <c r="B10" s="1" t="s">
        <v>58</v>
      </c>
      <c r="C10" s="17" t="s">
        <v>58</v>
      </c>
      <c r="D10" s="1" t="s">
        <v>58</v>
      </c>
      <c r="E10" s="17" t="s">
        <v>58</v>
      </c>
      <c r="F10" s="1" t="s">
        <v>58</v>
      </c>
      <c r="G10" s="1" t="s">
        <v>58</v>
      </c>
      <c r="H10" s="1" t="s">
        <v>58</v>
      </c>
      <c r="I10" s="17" t="s">
        <v>58</v>
      </c>
      <c r="J10" s="1" t="s">
        <v>58</v>
      </c>
      <c r="K10" s="1" t="s">
        <v>58</v>
      </c>
      <c r="L10" s="1" t="s">
        <v>58</v>
      </c>
      <c r="M10" s="17" t="s">
        <v>58</v>
      </c>
      <c r="N10" s="1" t="s">
        <v>58</v>
      </c>
      <c r="O10" s="1" t="s">
        <v>58</v>
      </c>
      <c r="P10" s="1" t="s">
        <v>58</v>
      </c>
      <c r="Q10" s="17" t="s">
        <v>58</v>
      </c>
    </row>
    <row r="11" spans="1:17" ht="12" thickTop="1">
      <c r="A11" s="30" t="s">
        <v>207</v>
      </c>
      <c r="B11" s="27">
        <v>1453</v>
      </c>
      <c r="C11" s="21">
        <v>2394</v>
      </c>
      <c r="D11" s="27">
        <v>528</v>
      </c>
      <c r="E11" s="21">
        <v>153</v>
      </c>
      <c r="F11" s="27">
        <v>-552</v>
      </c>
      <c r="G11" s="27">
        <v>-1753</v>
      </c>
      <c r="H11" s="27">
        <v>704</v>
      </c>
      <c r="I11" s="21">
        <v>1910</v>
      </c>
      <c r="J11" s="27">
        <v>1385</v>
      </c>
      <c r="K11" s="27">
        <v>1151</v>
      </c>
      <c r="L11" s="27">
        <v>662</v>
      </c>
      <c r="M11" s="21">
        <v>1816</v>
      </c>
      <c r="N11" s="27">
        <v>1509</v>
      </c>
      <c r="O11" s="27">
        <v>1142</v>
      </c>
      <c r="P11" s="27">
        <v>592</v>
      </c>
      <c r="Q11" s="21">
        <v>3217</v>
      </c>
    </row>
    <row r="12" spans="1:17" ht="11.25">
      <c r="A12" s="6" t="s">
        <v>173</v>
      </c>
      <c r="B12" s="28">
        <v>336</v>
      </c>
      <c r="C12" s="22">
        <v>587</v>
      </c>
      <c r="D12" s="28">
        <v>291</v>
      </c>
      <c r="E12" s="22">
        <v>545</v>
      </c>
      <c r="F12" s="28">
        <v>400</v>
      </c>
      <c r="G12" s="28">
        <v>267</v>
      </c>
      <c r="H12" s="28">
        <v>131</v>
      </c>
      <c r="I12" s="22">
        <v>430</v>
      </c>
      <c r="J12" s="28">
        <v>299</v>
      </c>
      <c r="K12" s="28">
        <v>183</v>
      </c>
      <c r="L12" s="28">
        <v>78</v>
      </c>
      <c r="M12" s="22">
        <v>321</v>
      </c>
      <c r="N12" s="28">
        <v>234</v>
      </c>
      <c r="O12" s="28">
        <v>155</v>
      </c>
      <c r="P12" s="28">
        <v>77</v>
      </c>
      <c r="Q12" s="22">
        <v>260</v>
      </c>
    </row>
    <row r="13" spans="1:17" ht="11.25">
      <c r="A13" s="6" t="s">
        <v>174</v>
      </c>
      <c r="B13" s="28">
        <v>84</v>
      </c>
      <c r="C13" s="22">
        <v>169</v>
      </c>
      <c r="D13" s="28">
        <v>84</v>
      </c>
      <c r="E13" s="22">
        <v>161</v>
      </c>
      <c r="F13" s="28">
        <v>119</v>
      </c>
      <c r="G13" s="28">
        <v>79</v>
      </c>
      <c r="H13" s="28">
        <v>39</v>
      </c>
      <c r="I13" s="22">
        <v>158</v>
      </c>
      <c r="J13" s="28">
        <v>119</v>
      </c>
      <c r="K13" s="28">
        <v>79</v>
      </c>
      <c r="L13" s="28">
        <v>39</v>
      </c>
      <c r="M13" s="22">
        <v>106</v>
      </c>
      <c r="N13" s="28">
        <v>79</v>
      </c>
      <c r="O13" s="28">
        <v>52</v>
      </c>
      <c r="P13" s="28">
        <v>26</v>
      </c>
      <c r="Q13" s="22">
        <v>105</v>
      </c>
    </row>
    <row r="14" spans="1:17" ht="11.25">
      <c r="A14" s="6" t="s">
        <v>5</v>
      </c>
      <c r="B14" s="28">
        <v>-45</v>
      </c>
      <c r="C14" s="22">
        <v>21</v>
      </c>
      <c r="D14" s="28">
        <v>-1</v>
      </c>
      <c r="E14" s="22">
        <v>17</v>
      </c>
      <c r="F14" s="28">
        <v>622</v>
      </c>
      <c r="G14" s="28">
        <v>-3</v>
      </c>
      <c r="H14" s="28">
        <v>524</v>
      </c>
      <c r="I14" s="22">
        <v>-21</v>
      </c>
      <c r="J14" s="28">
        <v>476</v>
      </c>
      <c r="K14" s="28">
        <v>-43</v>
      </c>
      <c r="L14" s="28">
        <v>516</v>
      </c>
      <c r="M14" s="22">
        <v>-33</v>
      </c>
      <c r="N14" s="28">
        <v>494</v>
      </c>
      <c r="O14" s="28">
        <v>-68</v>
      </c>
      <c r="P14" s="28">
        <v>617</v>
      </c>
      <c r="Q14" s="22">
        <v>-14</v>
      </c>
    </row>
    <row r="15" spans="1:17" ht="11.25">
      <c r="A15" s="6" t="s">
        <v>6</v>
      </c>
      <c r="B15" s="28">
        <v>819</v>
      </c>
      <c r="C15" s="22">
        <v>517</v>
      </c>
      <c r="D15" s="28">
        <v>1363</v>
      </c>
      <c r="E15" s="22">
        <v>-1022</v>
      </c>
      <c r="F15" s="28">
        <v>138</v>
      </c>
      <c r="G15" s="28">
        <v>842</v>
      </c>
      <c r="H15" s="28">
        <v>157</v>
      </c>
      <c r="I15" s="22">
        <v>451</v>
      </c>
      <c r="J15" s="28">
        <v>1342</v>
      </c>
      <c r="K15" s="28">
        <v>1747</v>
      </c>
      <c r="L15" s="28">
        <v>345</v>
      </c>
      <c r="M15" s="22">
        <v>-534</v>
      </c>
      <c r="N15" s="28">
        <v>1309</v>
      </c>
      <c r="O15" s="28">
        <v>1283</v>
      </c>
      <c r="P15" s="28">
        <v>-822</v>
      </c>
      <c r="Q15" s="22">
        <v>994</v>
      </c>
    </row>
    <row r="16" spans="1:17" ht="11.25">
      <c r="A16" s="6" t="s">
        <v>7</v>
      </c>
      <c r="B16" s="28">
        <v>31</v>
      </c>
      <c r="C16" s="22">
        <v>-7</v>
      </c>
      <c r="D16" s="28">
        <v>-138</v>
      </c>
      <c r="E16" s="22">
        <v>-129</v>
      </c>
      <c r="F16" s="28">
        <v>-402</v>
      </c>
      <c r="G16" s="28">
        <v>-125</v>
      </c>
      <c r="H16" s="28">
        <v>-31</v>
      </c>
      <c r="I16" s="22">
        <v>296</v>
      </c>
      <c r="J16" s="28">
        <v>59</v>
      </c>
      <c r="K16" s="28">
        <v>284</v>
      </c>
      <c r="L16" s="28">
        <v>167</v>
      </c>
      <c r="M16" s="22">
        <v>892</v>
      </c>
      <c r="N16" s="28">
        <v>-668</v>
      </c>
      <c r="O16" s="28">
        <v>-99</v>
      </c>
      <c r="P16" s="28">
        <v>472</v>
      </c>
      <c r="Q16" s="22">
        <v>-498</v>
      </c>
    </row>
    <row r="17" spans="1:17" ht="11.25">
      <c r="A17" s="6" t="s">
        <v>8</v>
      </c>
      <c r="B17" s="28">
        <v>-116</v>
      </c>
      <c r="C17" s="22">
        <v>-179</v>
      </c>
      <c r="D17" s="28">
        <v>-216</v>
      </c>
      <c r="E17" s="22">
        <v>296</v>
      </c>
      <c r="F17" s="28">
        <v>-95</v>
      </c>
      <c r="G17" s="28">
        <v>-114</v>
      </c>
      <c r="H17" s="28">
        <v>69</v>
      </c>
      <c r="I17" s="22">
        <v>-110</v>
      </c>
      <c r="J17" s="28">
        <v>-466</v>
      </c>
      <c r="K17" s="28">
        <v>-317</v>
      </c>
      <c r="L17" s="28">
        <v>-139</v>
      </c>
      <c r="M17" s="22">
        <v>-213</v>
      </c>
      <c r="N17" s="28">
        <v>-168</v>
      </c>
      <c r="O17" s="28">
        <v>-93</v>
      </c>
      <c r="P17" s="28">
        <v>-105</v>
      </c>
      <c r="Q17" s="22">
        <v>-354</v>
      </c>
    </row>
    <row r="18" spans="1:17" ht="11.25">
      <c r="A18" s="6" t="s">
        <v>71</v>
      </c>
      <c r="B18" s="28">
        <v>-17</v>
      </c>
      <c r="C18" s="22">
        <v>52</v>
      </c>
      <c r="D18" s="28">
        <v>-156</v>
      </c>
      <c r="E18" s="22">
        <v>-31</v>
      </c>
      <c r="F18" s="28">
        <v>-1342</v>
      </c>
      <c r="G18" s="28">
        <v>-377</v>
      </c>
      <c r="H18" s="28">
        <v>-552</v>
      </c>
      <c r="I18" s="22">
        <v>8</v>
      </c>
      <c r="J18" s="28">
        <v>-401</v>
      </c>
      <c r="K18" s="28">
        <v>-133</v>
      </c>
      <c r="L18" s="28">
        <v>-138</v>
      </c>
      <c r="M18" s="22">
        <v>0</v>
      </c>
      <c r="N18" s="28">
        <v>-702</v>
      </c>
      <c r="O18" s="28">
        <v>-588</v>
      </c>
      <c r="P18" s="28">
        <v>-511</v>
      </c>
      <c r="Q18" s="22">
        <v>0</v>
      </c>
    </row>
    <row r="19" spans="1:17" ht="11.25">
      <c r="A19" s="6" t="s">
        <v>9</v>
      </c>
      <c r="B19" s="28">
        <v>2547</v>
      </c>
      <c r="C19" s="22">
        <v>3071</v>
      </c>
      <c r="D19" s="28">
        <v>1756</v>
      </c>
      <c r="E19" s="22">
        <v>2444</v>
      </c>
      <c r="F19" s="28">
        <v>1887</v>
      </c>
      <c r="G19" s="28">
        <v>1813</v>
      </c>
      <c r="H19" s="28">
        <v>1043</v>
      </c>
      <c r="I19" s="22">
        <v>2662</v>
      </c>
      <c r="J19" s="28">
        <v>2814</v>
      </c>
      <c r="K19" s="28">
        <v>2952</v>
      </c>
      <c r="L19" s="28">
        <v>1532</v>
      </c>
      <c r="M19" s="22">
        <v>2052</v>
      </c>
      <c r="N19" s="28">
        <v>2087</v>
      </c>
      <c r="O19" s="28">
        <v>1784</v>
      </c>
      <c r="P19" s="28">
        <v>346</v>
      </c>
      <c r="Q19" s="22">
        <v>3866</v>
      </c>
    </row>
    <row r="20" spans="1:17" ht="11.25">
      <c r="A20" s="6" t="s">
        <v>10</v>
      </c>
      <c r="B20" s="28">
        <v>103</v>
      </c>
      <c r="C20" s="22">
        <v>123</v>
      </c>
      <c r="D20" s="28">
        <v>103</v>
      </c>
      <c r="E20" s="22">
        <v>179</v>
      </c>
      <c r="F20" s="28">
        <v>144</v>
      </c>
      <c r="G20" s="28">
        <v>140</v>
      </c>
      <c r="H20" s="28">
        <v>3</v>
      </c>
      <c r="I20" s="22">
        <v>214</v>
      </c>
      <c r="J20" s="28">
        <v>172</v>
      </c>
      <c r="K20" s="28">
        <v>168</v>
      </c>
      <c r="L20" s="28">
        <v>17</v>
      </c>
      <c r="M20" s="22">
        <v>165</v>
      </c>
      <c r="N20" s="28">
        <v>149</v>
      </c>
      <c r="O20" s="28">
        <v>139</v>
      </c>
      <c r="P20" s="28">
        <v>11</v>
      </c>
      <c r="Q20" s="22">
        <v>194</v>
      </c>
    </row>
    <row r="21" spans="1:17" ht="11.25">
      <c r="A21" s="6" t="s">
        <v>11</v>
      </c>
      <c r="B21" s="28">
        <v>-11</v>
      </c>
      <c r="C21" s="22">
        <v>-19</v>
      </c>
      <c r="D21" s="28">
        <v>-10</v>
      </c>
      <c r="E21" s="22">
        <v>-22</v>
      </c>
      <c r="F21" s="28">
        <v>-17</v>
      </c>
      <c r="G21" s="28">
        <v>-12</v>
      </c>
      <c r="H21" s="28">
        <v>-6</v>
      </c>
      <c r="I21" s="22">
        <v>-23</v>
      </c>
      <c r="J21" s="28">
        <v>-16</v>
      </c>
      <c r="K21" s="28">
        <v>-12</v>
      </c>
      <c r="L21" s="28">
        <v>-6</v>
      </c>
      <c r="M21" s="22">
        <v>-4</v>
      </c>
      <c r="N21" s="28">
        <v>-1</v>
      </c>
      <c r="O21" s="28">
        <v>0</v>
      </c>
      <c r="P21" s="28">
        <v>0</v>
      </c>
      <c r="Q21" s="22">
        <v>0</v>
      </c>
    </row>
    <row r="22" spans="1:17" ht="11.25">
      <c r="A22" s="6" t="s">
        <v>12</v>
      </c>
      <c r="B22" s="28">
        <v>-708</v>
      </c>
      <c r="C22" s="22">
        <v>-420</v>
      </c>
      <c r="D22" s="28">
        <v>-245</v>
      </c>
      <c r="E22" s="22">
        <v>-1111</v>
      </c>
      <c r="F22" s="28">
        <v>-1104</v>
      </c>
      <c r="G22" s="28">
        <v>-577</v>
      </c>
      <c r="H22" s="28">
        <v>-558</v>
      </c>
      <c r="I22" s="22">
        <v>-534</v>
      </c>
      <c r="J22" s="28">
        <v>-528</v>
      </c>
      <c r="K22" s="28">
        <v>-205</v>
      </c>
      <c r="L22" s="28">
        <v>-286</v>
      </c>
      <c r="M22" s="22">
        <v>-1524</v>
      </c>
      <c r="N22" s="28">
        <v>-1542</v>
      </c>
      <c r="O22" s="28">
        <v>-1073</v>
      </c>
      <c r="P22" s="28">
        <v>-1048</v>
      </c>
      <c r="Q22" s="22">
        <v>-1393</v>
      </c>
    </row>
    <row r="23" spans="1:17" ht="11.25">
      <c r="A23" s="6" t="s">
        <v>13</v>
      </c>
      <c r="B23" s="28">
        <v>33</v>
      </c>
      <c r="C23" s="22">
        <v>322</v>
      </c>
      <c r="D23" s="28">
        <v>322</v>
      </c>
      <c r="E23" s="22"/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</row>
    <row r="24" spans="1:17" ht="12" thickBot="1">
      <c r="A24" s="5" t="s">
        <v>14</v>
      </c>
      <c r="B24" s="29">
        <v>1963</v>
      </c>
      <c r="C24" s="23">
        <v>3077</v>
      </c>
      <c r="D24" s="29">
        <v>1927</v>
      </c>
      <c r="E24" s="23">
        <v>-1509</v>
      </c>
      <c r="F24" s="29">
        <v>-2090</v>
      </c>
      <c r="G24" s="29">
        <v>-1634</v>
      </c>
      <c r="H24" s="29">
        <v>482</v>
      </c>
      <c r="I24" s="23">
        <v>2319</v>
      </c>
      <c r="J24" s="29">
        <v>2441</v>
      </c>
      <c r="K24" s="29">
        <v>2903</v>
      </c>
      <c r="L24" s="29">
        <v>1257</v>
      </c>
      <c r="M24" s="23">
        <v>687</v>
      </c>
      <c r="N24" s="29">
        <v>693</v>
      </c>
      <c r="O24" s="29">
        <v>850</v>
      </c>
      <c r="P24" s="29">
        <v>-690</v>
      </c>
      <c r="Q24" s="23">
        <v>2666</v>
      </c>
    </row>
    <row r="25" spans="1:17" ht="12" thickTop="1">
      <c r="A25" s="6" t="s">
        <v>15</v>
      </c>
      <c r="B25" s="28">
        <v>-2201</v>
      </c>
      <c r="C25" s="22">
        <v>-200</v>
      </c>
      <c r="D25" s="28"/>
      <c r="E25" s="22">
        <v>-201</v>
      </c>
      <c r="F25" s="28">
        <v>-201</v>
      </c>
      <c r="G25" s="28">
        <v>-201</v>
      </c>
      <c r="H25" s="28">
        <v>-201</v>
      </c>
      <c r="I25" s="22">
        <v>-800</v>
      </c>
      <c r="J25" s="28">
        <v>-800</v>
      </c>
      <c r="K25" s="28">
        <v>-700</v>
      </c>
      <c r="L25" s="28">
        <v>-300</v>
      </c>
      <c r="M25" s="22">
        <v>-2499</v>
      </c>
      <c r="N25" s="28">
        <v>-2200</v>
      </c>
      <c r="O25" s="28">
        <v>-1600</v>
      </c>
      <c r="P25" s="28">
        <v>-800</v>
      </c>
      <c r="Q25" s="22">
        <v>-3600</v>
      </c>
    </row>
    <row r="26" spans="1:17" ht="11.25">
      <c r="A26" s="6" t="s">
        <v>16</v>
      </c>
      <c r="B26" s="28">
        <v>1100</v>
      </c>
      <c r="C26" s="22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</row>
    <row r="27" spans="1:17" ht="11.25">
      <c r="A27" s="6" t="s">
        <v>17</v>
      </c>
      <c r="B27" s="28">
        <v>-39</v>
      </c>
      <c r="C27" s="22">
        <v>-125</v>
      </c>
      <c r="D27" s="28">
        <v>-62</v>
      </c>
      <c r="E27" s="22">
        <v>-39</v>
      </c>
      <c r="F27" s="28">
        <v>-30</v>
      </c>
      <c r="G27" s="28">
        <v>-15</v>
      </c>
      <c r="H27" s="28">
        <v>-9</v>
      </c>
      <c r="I27" s="22">
        <v>-74</v>
      </c>
      <c r="J27" s="28">
        <v>-46</v>
      </c>
      <c r="K27" s="28">
        <v>-46</v>
      </c>
      <c r="L27" s="28">
        <v>-25</v>
      </c>
      <c r="M27" s="22">
        <v>-100</v>
      </c>
      <c r="N27" s="28">
        <v>-94</v>
      </c>
      <c r="O27" s="28">
        <v>-36</v>
      </c>
      <c r="P27" s="28">
        <v>-12</v>
      </c>
      <c r="Q27" s="22">
        <v>-197</v>
      </c>
    </row>
    <row r="28" spans="1:17" ht="11.25">
      <c r="A28" s="6" t="s">
        <v>18</v>
      </c>
      <c r="B28" s="28">
        <v>-117</v>
      </c>
      <c r="C28" s="22">
        <v>-198</v>
      </c>
      <c r="D28" s="28">
        <v>-42</v>
      </c>
      <c r="E28" s="22">
        <v>-94</v>
      </c>
      <c r="F28" s="28">
        <v>-74</v>
      </c>
      <c r="G28" s="28">
        <v>-30</v>
      </c>
      <c r="H28" s="28">
        <v>-21</v>
      </c>
      <c r="I28" s="22">
        <v>-314</v>
      </c>
      <c r="J28" s="28">
        <v>-258</v>
      </c>
      <c r="K28" s="28">
        <v>-174</v>
      </c>
      <c r="L28" s="28">
        <v>-84</v>
      </c>
      <c r="M28" s="22">
        <v>-649</v>
      </c>
      <c r="N28" s="28">
        <v>-323</v>
      </c>
      <c r="O28" s="28">
        <v>-236</v>
      </c>
      <c r="P28" s="28">
        <v>-83</v>
      </c>
      <c r="Q28" s="22">
        <v>-567</v>
      </c>
    </row>
    <row r="29" spans="1:17" ht="11.25">
      <c r="A29" s="6" t="s">
        <v>19</v>
      </c>
      <c r="B29" s="28"/>
      <c r="C29" s="22">
        <v>-1</v>
      </c>
      <c r="D29" s="28">
        <v>-1</v>
      </c>
      <c r="E29" s="22">
        <v>-103</v>
      </c>
      <c r="F29" s="28">
        <v>-1</v>
      </c>
      <c r="G29" s="28">
        <v>-2</v>
      </c>
      <c r="H29" s="28">
        <v>0</v>
      </c>
      <c r="I29" s="22">
        <v>-103</v>
      </c>
      <c r="J29" s="28">
        <v>-103</v>
      </c>
      <c r="K29" s="28">
        <v>-102</v>
      </c>
      <c r="L29" s="28">
        <v>-101</v>
      </c>
      <c r="M29" s="22">
        <v>-1057</v>
      </c>
      <c r="N29" s="28">
        <v>-704</v>
      </c>
      <c r="O29" s="28">
        <v>-554</v>
      </c>
      <c r="P29" s="28"/>
      <c r="Q29" s="22">
        <v>-1024</v>
      </c>
    </row>
    <row r="30" spans="1:17" ht="11.25">
      <c r="A30" s="6" t="s">
        <v>20</v>
      </c>
      <c r="B30" s="28">
        <v>2</v>
      </c>
      <c r="C30" s="22">
        <v>55</v>
      </c>
      <c r="D30" s="28">
        <v>52</v>
      </c>
      <c r="E30" s="22">
        <v>1527</v>
      </c>
      <c r="F30" s="28">
        <v>1515</v>
      </c>
      <c r="G30" s="28"/>
      <c r="H30" s="28"/>
      <c r="I30" s="22">
        <v>989</v>
      </c>
      <c r="J30" s="28">
        <v>997</v>
      </c>
      <c r="K30" s="28"/>
      <c r="L30" s="28"/>
      <c r="M30" s="22">
        <v>108</v>
      </c>
      <c r="N30" s="28"/>
      <c r="O30" s="28"/>
      <c r="P30" s="28"/>
      <c r="Q30" s="22">
        <v>401</v>
      </c>
    </row>
    <row r="31" spans="1:17" ht="11.25">
      <c r="A31" s="6" t="s">
        <v>21</v>
      </c>
      <c r="B31" s="28">
        <v>0</v>
      </c>
      <c r="C31" s="22">
        <v>-43</v>
      </c>
      <c r="D31" s="28">
        <v>-26</v>
      </c>
      <c r="E31" s="22">
        <v>-60</v>
      </c>
      <c r="F31" s="28">
        <v>-58</v>
      </c>
      <c r="G31" s="28">
        <v>-4</v>
      </c>
      <c r="H31" s="28">
        <v>-4</v>
      </c>
      <c r="I31" s="22">
        <v>-191</v>
      </c>
      <c r="J31" s="28">
        <v>-191</v>
      </c>
      <c r="K31" s="28">
        <v>-189</v>
      </c>
      <c r="L31" s="28">
        <v>-188</v>
      </c>
      <c r="M31" s="22"/>
      <c r="N31" s="28"/>
      <c r="O31" s="28"/>
      <c r="P31" s="28"/>
      <c r="Q31" s="22"/>
    </row>
    <row r="32" spans="1:17" ht="11.25">
      <c r="A32" s="6" t="s">
        <v>22</v>
      </c>
      <c r="B32" s="28">
        <v>1</v>
      </c>
      <c r="C32" s="22">
        <v>68</v>
      </c>
      <c r="D32" s="28">
        <v>57</v>
      </c>
      <c r="E32" s="22">
        <v>3</v>
      </c>
      <c r="F32" s="28">
        <v>2</v>
      </c>
      <c r="G32" s="28">
        <v>2</v>
      </c>
      <c r="H32" s="28">
        <v>2</v>
      </c>
      <c r="I32" s="22">
        <v>142</v>
      </c>
      <c r="J32" s="28">
        <v>107</v>
      </c>
      <c r="K32" s="28">
        <v>106</v>
      </c>
      <c r="L32" s="28">
        <v>46</v>
      </c>
      <c r="M32" s="22"/>
      <c r="N32" s="28"/>
      <c r="O32" s="28"/>
      <c r="P32" s="28"/>
      <c r="Q32" s="22"/>
    </row>
    <row r="33" spans="1:17" ht="11.25">
      <c r="A33" s="6" t="s">
        <v>71</v>
      </c>
      <c r="B33" s="28">
        <v>11</v>
      </c>
      <c r="C33" s="22">
        <v>0</v>
      </c>
      <c r="D33" s="28">
        <v>25</v>
      </c>
      <c r="E33" s="22">
        <v>-17</v>
      </c>
      <c r="F33" s="28">
        <v>28</v>
      </c>
      <c r="G33" s="28">
        <v>42</v>
      </c>
      <c r="H33" s="28">
        <v>16</v>
      </c>
      <c r="I33" s="22">
        <v>0</v>
      </c>
      <c r="J33" s="28">
        <v>5</v>
      </c>
      <c r="K33" s="28">
        <v>10</v>
      </c>
      <c r="L33" s="28">
        <v>5</v>
      </c>
      <c r="M33" s="22">
        <v>5</v>
      </c>
      <c r="N33" s="28">
        <v>141</v>
      </c>
      <c r="O33" s="28">
        <v>38</v>
      </c>
      <c r="P33" s="28">
        <v>9</v>
      </c>
      <c r="Q33" s="22"/>
    </row>
    <row r="34" spans="1:17" ht="12" thickBot="1">
      <c r="A34" s="5" t="s">
        <v>23</v>
      </c>
      <c r="B34" s="29">
        <v>-1244</v>
      </c>
      <c r="C34" s="23">
        <v>1419</v>
      </c>
      <c r="D34" s="29">
        <v>3</v>
      </c>
      <c r="E34" s="23">
        <v>1076</v>
      </c>
      <c r="F34" s="29">
        <v>1266</v>
      </c>
      <c r="G34" s="29">
        <v>-10</v>
      </c>
      <c r="H34" s="29">
        <v>-17</v>
      </c>
      <c r="I34" s="23">
        <v>488</v>
      </c>
      <c r="J34" s="29">
        <v>885</v>
      </c>
      <c r="K34" s="29">
        <v>-314</v>
      </c>
      <c r="L34" s="29">
        <v>245</v>
      </c>
      <c r="M34" s="23">
        <v>-2300</v>
      </c>
      <c r="N34" s="29">
        <v>-761</v>
      </c>
      <c r="O34" s="29">
        <v>-944</v>
      </c>
      <c r="P34" s="29">
        <v>-86</v>
      </c>
      <c r="Q34" s="23">
        <v>-1084</v>
      </c>
    </row>
    <row r="35" spans="1:17" ht="12" thickTop="1">
      <c r="A35" s="6" t="s">
        <v>24</v>
      </c>
      <c r="B35" s="28">
        <v>-150</v>
      </c>
      <c r="C35" s="22">
        <v>-300</v>
      </c>
      <c r="D35" s="28">
        <v>-150</v>
      </c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</row>
    <row r="36" spans="1:17" ht="11.25">
      <c r="A36" s="6" t="s">
        <v>25</v>
      </c>
      <c r="B36" s="28">
        <v>-104</v>
      </c>
      <c r="C36" s="22">
        <v>-161</v>
      </c>
      <c r="D36" s="28">
        <v>-75</v>
      </c>
      <c r="E36" s="22">
        <v>-134</v>
      </c>
      <c r="F36" s="28">
        <v>-98</v>
      </c>
      <c r="G36" s="28">
        <v>-64</v>
      </c>
      <c r="H36" s="28">
        <v>-31</v>
      </c>
      <c r="I36" s="22">
        <v>-74</v>
      </c>
      <c r="J36" s="28">
        <v>-46</v>
      </c>
      <c r="K36" s="28">
        <v>-28</v>
      </c>
      <c r="L36" s="28">
        <v>-13</v>
      </c>
      <c r="M36" s="22">
        <v>-21</v>
      </c>
      <c r="N36" s="28"/>
      <c r="O36" s="28"/>
      <c r="P36" s="28"/>
      <c r="Q36" s="22"/>
    </row>
    <row r="37" spans="1:17" ht="11.25">
      <c r="A37" s="6" t="s">
        <v>26</v>
      </c>
      <c r="B37" s="28"/>
      <c r="C37" s="22">
        <v>30</v>
      </c>
      <c r="D37" s="28">
        <v>30</v>
      </c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</row>
    <row r="38" spans="1:17" ht="11.25">
      <c r="A38" s="6" t="s">
        <v>27</v>
      </c>
      <c r="B38" s="28"/>
      <c r="C38" s="22">
        <v>-163</v>
      </c>
      <c r="D38" s="28">
        <v>-163</v>
      </c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>
        <v>-629</v>
      </c>
    </row>
    <row r="39" spans="1:17" ht="11.25">
      <c r="A39" s="6" t="s">
        <v>28</v>
      </c>
      <c r="B39" s="28">
        <v>-318</v>
      </c>
      <c r="C39" s="22">
        <v>-640</v>
      </c>
      <c r="D39" s="28">
        <v>-322</v>
      </c>
      <c r="E39" s="22">
        <v>-644</v>
      </c>
      <c r="F39" s="28">
        <v>-645</v>
      </c>
      <c r="G39" s="28">
        <v>-322</v>
      </c>
      <c r="H39" s="28">
        <v>-322</v>
      </c>
      <c r="I39" s="22">
        <v>-641</v>
      </c>
      <c r="J39" s="28">
        <v>-642</v>
      </c>
      <c r="K39" s="28">
        <v>-319</v>
      </c>
      <c r="L39" s="28">
        <v>-320</v>
      </c>
      <c r="M39" s="22">
        <v>-619</v>
      </c>
      <c r="N39" s="28">
        <v>-620</v>
      </c>
      <c r="O39" s="28">
        <v>-299</v>
      </c>
      <c r="P39" s="28">
        <v>-300</v>
      </c>
      <c r="Q39" s="22">
        <v>-504</v>
      </c>
    </row>
    <row r="40" spans="1:17" ht="11.25">
      <c r="A40" s="6" t="s">
        <v>29</v>
      </c>
      <c r="B40" s="28">
        <v>-14</v>
      </c>
      <c r="C40" s="22">
        <v>-12</v>
      </c>
      <c r="D40" s="28">
        <v>-12</v>
      </c>
      <c r="E40" s="22">
        <v>-8</v>
      </c>
      <c r="F40" s="28">
        <v>-8</v>
      </c>
      <c r="G40" s="28">
        <v>-8</v>
      </c>
      <c r="H40" s="28">
        <v>-8</v>
      </c>
      <c r="I40" s="22">
        <v>-8</v>
      </c>
      <c r="J40" s="28">
        <v>-8</v>
      </c>
      <c r="K40" s="28">
        <v>-8</v>
      </c>
      <c r="L40" s="28">
        <v>-8</v>
      </c>
      <c r="M40" s="22">
        <v>-53</v>
      </c>
      <c r="N40" s="28">
        <v>-53</v>
      </c>
      <c r="O40" s="28">
        <v>-53</v>
      </c>
      <c r="P40" s="28">
        <v>-53</v>
      </c>
      <c r="Q40" s="22">
        <v>-10</v>
      </c>
    </row>
    <row r="41" spans="1:17" ht="12" thickBot="1">
      <c r="A41" s="5" t="s">
        <v>30</v>
      </c>
      <c r="B41" s="29">
        <v>-587</v>
      </c>
      <c r="C41" s="23">
        <v>-1248</v>
      </c>
      <c r="D41" s="29">
        <v>-693</v>
      </c>
      <c r="E41" s="23">
        <v>-407</v>
      </c>
      <c r="F41" s="29">
        <v>-372</v>
      </c>
      <c r="G41" s="29">
        <v>-535</v>
      </c>
      <c r="H41" s="29">
        <v>-433</v>
      </c>
      <c r="I41" s="23">
        <v>-908</v>
      </c>
      <c r="J41" s="29">
        <v>-811</v>
      </c>
      <c r="K41" s="29">
        <v>-400</v>
      </c>
      <c r="L41" s="29">
        <v>-413</v>
      </c>
      <c r="M41" s="23">
        <v>705</v>
      </c>
      <c r="N41" s="29">
        <v>-673</v>
      </c>
      <c r="O41" s="29">
        <v>-352</v>
      </c>
      <c r="P41" s="29">
        <v>-353</v>
      </c>
      <c r="Q41" s="23">
        <v>-1144</v>
      </c>
    </row>
    <row r="42" spans="1:17" ht="12" thickTop="1">
      <c r="A42" s="7" t="s">
        <v>31</v>
      </c>
      <c r="B42" s="28">
        <v>125</v>
      </c>
      <c r="C42" s="22">
        <v>99</v>
      </c>
      <c r="D42" s="28">
        <v>14</v>
      </c>
      <c r="E42" s="22">
        <v>-24</v>
      </c>
      <c r="F42" s="28">
        <v>-31</v>
      </c>
      <c r="G42" s="28">
        <v>4</v>
      </c>
      <c r="H42" s="28">
        <v>24</v>
      </c>
      <c r="I42" s="22">
        <v>-98</v>
      </c>
      <c r="J42" s="28">
        <v>-77</v>
      </c>
      <c r="K42" s="28">
        <v>-47</v>
      </c>
      <c r="L42" s="28">
        <v>-10</v>
      </c>
      <c r="M42" s="22">
        <v>39</v>
      </c>
      <c r="N42" s="28">
        <v>15</v>
      </c>
      <c r="O42" s="28">
        <v>59</v>
      </c>
      <c r="P42" s="28">
        <v>66</v>
      </c>
      <c r="Q42" s="22">
        <v>-233</v>
      </c>
    </row>
    <row r="43" spans="1:17" ht="11.25">
      <c r="A43" s="7" t="s">
        <v>32</v>
      </c>
      <c r="B43" s="28">
        <v>257</v>
      </c>
      <c r="C43" s="22">
        <v>3348</v>
      </c>
      <c r="D43" s="28">
        <v>1251</v>
      </c>
      <c r="E43" s="22">
        <v>-865</v>
      </c>
      <c r="F43" s="28">
        <v>-1228</v>
      </c>
      <c r="G43" s="28">
        <v>-2176</v>
      </c>
      <c r="H43" s="28">
        <v>55</v>
      </c>
      <c r="I43" s="22">
        <v>1801</v>
      </c>
      <c r="J43" s="28">
        <v>2438</v>
      </c>
      <c r="K43" s="28">
        <v>2140</v>
      </c>
      <c r="L43" s="28">
        <v>1078</v>
      </c>
      <c r="M43" s="22">
        <v>-867</v>
      </c>
      <c r="N43" s="28">
        <v>-725</v>
      </c>
      <c r="O43" s="28">
        <v>-386</v>
      </c>
      <c r="P43" s="28">
        <v>-1064</v>
      </c>
      <c r="Q43" s="22">
        <v>203</v>
      </c>
    </row>
    <row r="44" spans="1:17" ht="11.25">
      <c r="A44" s="7" t="s">
        <v>33</v>
      </c>
      <c r="B44" s="28">
        <v>10943</v>
      </c>
      <c r="C44" s="22">
        <v>7594</v>
      </c>
      <c r="D44" s="28">
        <v>7594</v>
      </c>
      <c r="E44" s="22">
        <v>8459</v>
      </c>
      <c r="F44" s="28">
        <v>8459</v>
      </c>
      <c r="G44" s="28">
        <v>8459</v>
      </c>
      <c r="H44" s="28">
        <v>8459</v>
      </c>
      <c r="I44" s="22">
        <v>6658</v>
      </c>
      <c r="J44" s="28">
        <v>6658</v>
      </c>
      <c r="K44" s="28">
        <v>6658</v>
      </c>
      <c r="L44" s="28">
        <v>6658</v>
      </c>
      <c r="M44" s="22">
        <v>7525</v>
      </c>
      <c r="N44" s="28">
        <v>7525</v>
      </c>
      <c r="O44" s="28">
        <v>7525</v>
      </c>
      <c r="P44" s="28">
        <v>7525</v>
      </c>
      <c r="Q44" s="22">
        <v>7322</v>
      </c>
    </row>
    <row r="45" spans="1:17" ht="12" thickBot="1">
      <c r="A45" s="7" t="s">
        <v>33</v>
      </c>
      <c r="B45" s="28">
        <v>11200</v>
      </c>
      <c r="C45" s="22">
        <v>10943</v>
      </c>
      <c r="D45" s="28">
        <v>8846</v>
      </c>
      <c r="E45" s="22">
        <v>7594</v>
      </c>
      <c r="F45" s="28">
        <v>7231</v>
      </c>
      <c r="G45" s="28">
        <v>6283</v>
      </c>
      <c r="H45" s="28">
        <v>8515</v>
      </c>
      <c r="I45" s="22">
        <v>8459</v>
      </c>
      <c r="J45" s="28">
        <v>9097</v>
      </c>
      <c r="K45" s="28">
        <v>8798</v>
      </c>
      <c r="L45" s="28">
        <v>7736</v>
      </c>
      <c r="M45" s="22">
        <v>6658</v>
      </c>
      <c r="N45" s="28">
        <v>6800</v>
      </c>
      <c r="O45" s="28">
        <v>7139</v>
      </c>
      <c r="P45" s="28">
        <v>6460</v>
      </c>
      <c r="Q45" s="22">
        <v>7525</v>
      </c>
    </row>
    <row r="46" spans="1:17" ht="12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8" ht="11.25">
      <c r="A48" s="20" t="s">
        <v>147</v>
      </c>
    </row>
    <row r="49" ht="11.25">
      <c r="A49" s="20" t="s">
        <v>148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5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143</v>
      </c>
      <c r="B2" s="14">
        <v>4725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144</v>
      </c>
      <c r="B3" s="1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40</v>
      </c>
      <c r="B4" s="15" t="str">
        <f>HYPERLINK("http://www.kabupro.jp/mark/20131112/S1000EVI.htm","四半期報告書")</f>
        <v>四半期報告書</v>
      </c>
      <c r="C4" s="15" t="str">
        <f>HYPERLINK("http://www.kabupro.jp/mark/20130809/S000E9BD.htm","四半期報告書")</f>
        <v>四半期報告書</v>
      </c>
      <c r="D4" s="15" t="str">
        <f>HYPERLINK("http://www.kabupro.jp/mark/20130513/S000DD33.htm","四半期報告書")</f>
        <v>四半期報告書</v>
      </c>
      <c r="E4" s="15" t="str">
        <f>HYPERLINK("http://www.kabupro.jp/mark/20131112/S1000EVI.htm","四半期報告書")</f>
        <v>四半期報告書</v>
      </c>
      <c r="F4" s="15" t="str">
        <f>HYPERLINK("http://www.kabupro.jp/mark/20121112/S000C9NW.htm","四半期報告書")</f>
        <v>四半期報告書</v>
      </c>
      <c r="G4" s="15" t="str">
        <f>HYPERLINK("http://www.kabupro.jp/mark/20120810/S000BPY6.htm","四半期報告書")</f>
        <v>四半期報告書</v>
      </c>
      <c r="H4" s="15" t="str">
        <f>HYPERLINK("http://www.kabupro.jp/mark/20120511/S000ATPB.htm","四半期報告書")</f>
        <v>四半期報告書</v>
      </c>
      <c r="I4" s="15" t="str">
        <f>HYPERLINK("http://www.kabupro.jp/mark/20130329/S000D5YI.htm","有価証券報告書")</f>
        <v>有価証券報告書</v>
      </c>
      <c r="J4" s="15" t="str">
        <f>HYPERLINK("http://www.kabupro.jp/mark/20111111/S0009PRH.htm","四半期報告書")</f>
        <v>四半期報告書</v>
      </c>
      <c r="K4" s="15" t="str">
        <f>HYPERLINK("http://www.kabupro.jp/mark/20110812/S00097C0.htm","四半期報告書")</f>
        <v>四半期報告書</v>
      </c>
      <c r="L4" s="15" t="str">
        <f>HYPERLINK("http://www.kabupro.jp/mark/20110513/S0008A1N.htm","四半期報告書")</f>
        <v>四半期報告書</v>
      </c>
      <c r="M4" s="15" t="str">
        <f>HYPERLINK("http://www.kabupro.jp/mark/20120330/S000AMWW.htm","有価証券報告書")</f>
        <v>有価証券報告書</v>
      </c>
      <c r="N4" s="15" t="str">
        <f>HYPERLINK("http://www.kabupro.jp/mark/20101112/S00074Z2.htm","四半期報告書")</f>
        <v>四半期報告書</v>
      </c>
      <c r="O4" s="15" t="str">
        <f>HYPERLINK("http://www.kabupro.jp/mark/20100813/S0006LXB.htm","四半期報告書")</f>
        <v>四半期報告書</v>
      </c>
      <c r="P4" s="15" t="str">
        <f>HYPERLINK("http://www.kabupro.jp/mark/20100514/S0005OWI.htm","四半期報告書")</f>
        <v>四半期報告書</v>
      </c>
      <c r="Q4" s="15" t="str">
        <f>HYPERLINK("http://www.kabupro.jp/mark/20110325/S000812X.htm","有価証券報告書")</f>
        <v>有価証券報告書</v>
      </c>
      <c r="R4" s="15" t="str">
        <f>HYPERLINK("http://www.kabupro.jp/mark/20091113/S0004MGH.htm","四半期報告書")</f>
        <v>四半期報告書</v>
      </c>
      <c r="S4" s="15" t="str">
        <f>HYPERLINK("http://www.kabupro.jp/mark/20090814/S0003SU5.htm","四半期報告書")</f>
        <v>四半期報告書</v>
      </c>
      <c r="T4" s="15" t="str">
        <f>HYPERLINK("http://www.kabupro.jp/mark/20090515/S00032VY.htm","四半期報告書")</f>
        <v>四半期報告書</v>
      </c>
      <c r="U4" s="15" t="str">
        <f>HYPERLINK("http://www.kabupro.jp/mark/20100326/S0005FFQ.htm","有価証券報告書")</f>
        <v>有価証券報告書</v>
      </c>
    </row>
    <row r="5" spans="1:21" ht="12" thickBot="1">
      <c r="A5" s="11" t="s">
        <v>41</v>
      </c>
      <c r="B5" s="1" t="s">
        <v>213</v>
      </c>
      <c r="C5" s="1" t="s">
        <v>216</v>
      </c>
      <c r="D5" s="1" t="s">
        <v>218</v>
      </c>
      <c r="E5" s="1" t="s">
        <v>213</v>
      </c>
      <c r="F5" s="1" t="s">
        <v>220</v>
      </c>
      <c r="G5" s="1" t="s">
        <v>222</v>
      </c>
      <c r="H5" s="1" t="s">
        <v>224</v>
      </c>
      <c r="I5" s="1" t="s">
        <v>47</v>
      </c>
      <c r="J5" s="1" t="s">
        <v>226</v>
      </c>
      <c r="K5" s="1" t="s">
        <v>228</v>
      </c>
      <c r="L5" s="1" t="s">
        <v>230</v>
      </c>
      <c r="M5" s="1" t="s">
        <v>51</v>
      </c>
      <c r="N5" s="1" t="s">
        <v>232</v>
      </c>
      <c r="O5" s="1" t="s">
        <v>234</v>
      </c>
      <c r="P5" s="1" t="s">
        <v>236</v>
      </c>
      <c r="Q5" s="1" t="s">
        <v>53</v>
      </c>
      <c r="R5" s="1" t="s">
        <v>238</v>
      </c>
      <c r="S5" s="1" t="s">
        <v>240</v>
      </c>
      <c r="T5" s="1" t="s">
        <v>242</v>
      </c>
      <c r="U5" s="1" t="s">
        <v>55</v>
      </c>
    </row>
    <row r="6" spans="1:21" ht="12.75" thickBot="1" thickTop="1">
      <c r="A6" s="10" t="s">
        <v>42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43</v>
      </c>
      <c r="B7" s="14" t="s">
        <v>214</v>
      </c>
      <c r="C7" s="14" t="s">
        <v>214</v>
      </c>
      <c r="D7" s="14" t="s">
        <v>214</v>
      </c>
      <c r="E7" s="16" t="s">
        <v>48</v>
      </c>
      <c r="F7" s="14" t="s">
        <v>214</v>
      </c>
      <c r="G7" s="14" t="s">
        <v>214</v>
      </c>
      <c r="H7" s="14" t="s">
        <v>214</v>
      </c>
      <c r="I7" s="16" t="s">
        <v>48</v>
      </c>
      <c r="J7" s="14" t="s">
        <v>214</v>
      </c>
      <c r="K7" s="14" t="s">
        <v>214</v>
      </c>
      <c r="L7" s="14" t="s">
        <v>214</v>
      </c>
      <c r="M7" s="16" t="s">
        <v>48</v>
      </c>
      <c r="N7" s="14" t="s">
        <v>214</v>
      </c>
      <c r="O7" s="14" t="s">
        <v>214</v>
      </c>
      <c r="P7" s="14" t="s">
        <v>214</v>
      </c>
      <c r="Q7" s="16" t="s">
        <v>48</v>
      </c>
      <c r="R7" s="14" t="s">
        <v>214</v>
      </c>
      <c r="S7" s="14" t="s">
        <v>214</v>
      </c>
      <c r="T7" s="14" t="s">
        <v>214</v>
      </c>
      <c r="U7" s="16" t="s">
        <v>48</v>
      </c>
    </row>
    <row r="8" spans="1:21" ht="11.25">
      <c r="A8" s="13" t="s">
        <v>44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45</v>
      </c>
      <c r="B9" s="1" t="s">
        <v>215</v>
      </c>
      <c r="C9" s="1" t="s">
        <v>217</v>
      </c>
      <c r="D9" s="1" t="s">
        <v>219</v>
      </c>
      <c r="E9" s="17" t="s">
        <v>49</v>
      </c>
      <c r="F9" s="1" t="s">
        <v>221</v>
      </c>
      <c r="G9" s="1" t="s">
        <v>223</v>
      </c>
      <c r="H9" s="1" t="s">
        <v>225</v>
      </c>
      <c r="I9" s="17" t="s">
        <v>50</v>
      </c>
      <c r="J9" s="1" t="s">
        <v>227</v>
      </c>
      <c r="K9" s="1" t="s">
        <v>229</v>
      </c>
      <c r="L9" s="1" t="s">
        <v>231</v>
      </c>
      <c r="M9" s="17" t="s">
        <v>52</v>
      </c>
      <c r="N9" s="1" t="s">
        <v>233</v>
      </c>
      <c r="O9" s="1" t="s">
        <v>235</v>
      </c>
      <c r="P9" s="1" t="s">
        <v>237</v>
      </c>
      <c r="Q9" s="17" t="s">
        <v>54</v>
      </c>
      <c r="R9" s="1" t="s">
        <v>239</v>
      </c>
      <c r="S9" s="1" t="s">
        <v>241</v>
      </c>
      <c r="T9" s="1" t="s">
        <v>243</v>
      </c>
      <c r="U9" s="17" t="s">
        <v>56</v>
      </c>
    </row>
    <row r="10" spans="1:21" ht="12" thickBot="1">
      <c r="A10" s="13" t="s">
        <v>46</v>
      </c>
      <c r="B10" s="1" t="s">
        <v>58</v>
      </c>
      <c r="C10" s="1" t="s">
        <v>58</v>
      </c>
      <c r="D10" s="1" t="s">
        <v>58</v>
      </c>
      <c r="E10" s="17" t="s">
        <v>58</v>
      </c>
      <c r="F10" s="1" t="s">
        <v>58</v>
      </c>
      <c r="G10" s="1" t="s">
        <v>58</v>
      </c>
      <c r="H10" s="1" t="s">
        <v>58</v>
      </c>
      <c r="I10" s="17" t="s">
        <v>58</v>
      </c>
      <c r="J10" s="1" t="s">
        <v>58</v>
      </c>
      <c r="K10" s="1" t="s">
        <v>58</v>
      </c>
      <c r="L10" s="1" t="s">
        <v>58</v>
      </c>
      <c r="M10" s="17" t="s">
        <v>58</v>
      </c>
      <c r="N10" s="1" t="s">
        <v>58</v>
      </c>
      <c r="O10" s="1" t="s">
        <v>58</v>
      </c>
      <c r="P10" s="1" t="s">
        <v>58</v>
      </c>
      <c r="Q10" s="17" t="s">
        <v>58</v>
      </c>
      <c r="R10" s="1" t="s">
        <v>58</v>
      </c>
      <c r="S10" s="1" t="s">
        <v>58</v>
      </c>
      <c r="T10" s="1" t="s">
        <v>58</v>
      </c>
      <c r="U10" s="17" t="s">
        <v>58</v>
      </c>
    </row>
    <row r="11" spans="1:21" ht="12" thickTop="1">
      <c r="A11" s="9" t="s">
        <v>57</v>
      </c>
      <c r="B11" s="27">
        <v>8977</v>
      </c>
      <c r="C11" s="27">
        <v>9305</v>
      </c>
      <c r="D11" s="27">
        <v>8725</v>
      </c>
      <c r="E11" s="21">
        <v>9245</v>
      </c>
      <c r="F11" s="27">
        <v>8783</v>
      </c>
      <c r="G11" s="27">
        <v>8246</v>
      </c>
      <c r="H11" s="27">
        <v>6921</v>
      </c>
      <c r="I11" s="21">
        <v>7391</v>
      </c>
      <c r="J11" s="27">
        <v>6681</v>
      </c>
      <c r="K11" s="27">
        <v>6781</v>
      </c>
      <c r="L11" s="27">
        <v>6817</v>
      </c>
      <c r="M11" s="21">
        <v>6554</v>
      </c>
      <c r="N11" s="27">
        <v>7446</v>
      </c>
      <c r="O11" s="27">
        <v>7459</v>
      </c>
      <c r="P11" s="27">
        <v>6589</v>
      </c>
      <c r="Q11" s="21">
        <v>6354</v>
      </c>
      <c r="R11" s="27">
        <v>5499</v>
      </c>
      <c r="S11" s="27">
        <v>5839</v>
      </c>
      <c r="T11" s="27">
        <v>4851</v>
      </c>
      <c r="U11" s="21">
        <v>5816</v>
      </c>
    </row>
    <row r="12" spans="1:21" ht="11.25">
      <c r="A12" s="2" t="s">
        <v>244</v>
      </c>
      <c r="B12" s="28">
        <v>6593</v>
      </c>
      <c r="C12" s="28">
        <v>5902</v>
      </c>
      <c r="D12" s="28">
        <v>7695</v>
      </c>
      <c r="E12" s="22">
        <v>6587</v>
      </c>
      <c r="F12" s="28">
        <v>6384</v>
      </c>
      <c r="G12" s="28">
        <v>6027</v>
      </c>
      <c r="H12" s="28">
        <v>6991</v>
      </c>
      <c r="I12" s="22">
        <v>7040</v>
      </c>
      <c r="J12" s="28">
        <v>5916</v>
      </c>
      <c r="K12" s="28">
        <v>5227</v>
      </c>
      <c r="L12" s="28">
        <v>5701</v>
      </c>
      <c r="M12" s="22">
        <v>5712</v>
      </c>
      <c r="N12" s="28">
        <v>5047</v>
      </c>
      <c r="O12" s="28">
        <v>4764</v>
      </c>
      <c r="P12" s="28">
        <v>5873</v>
      </c>
      <c r="Q12" s="22">
        <v>6362</v>
      </c>
      <c r="R12" s="28">
        <v>4942</v>
      </c>
      <c r="S12" s="28">
        <v>4498</v>
      </c>
      <c r="T12" s="28">
        <v>6423</v>
      </c>
      <c r="U12" s="22">
        <v>5800</v>
      </c>
    </row>
    <row r="13" spans="1:21" ht="11.25">
      <c r="A13" s="2" t="s">
        <v>60</v>
      </c>
      <c r="B13" s="28">
        <v>3105</v>
      </c>
      <c r="C13" s="28">
        <v>3607</v>
      </c>
      <c r="D13" s="28">
        <v>2724</v>
      </c>
      <c r="E13" s="22">
        <v>2308</v>
      </c>
      <c r="F13" s="28">
        <v>909</v>
      </c>
      <c r="G13" s="28">
        <v>1012</v>
      </c>
      <c r="H13" s="28">
        <v>1113</v>
      </c>
      <c r="I13" s="22">
        <v>514</v>
      </c>
      <c r="J13" s="28">
        <v>810</v>
      </c>
      <c r="K13" s="28">
        <v>212</v>
      </c>
      <c r="L13" s="28">
        <v>2409</v>
      </c>
      <c r="M13" s="22">
        <v>2615</v>
      </c>
      <c r="N13" s="28">
        <v>1915</v>
      </c>
      <c r="O13" s="28">
        <v>1904</v>
      </c>
      <c r="P13" s="28">
        <v>1712</v>
      </c>
      <c r="Q13" s="22">
        <v>619</v>
      </c>
      <c r="R13" s="28">
        <v>1615</v>
      </c>
      <c r="S13" s="28">
        <v>2214</v>
      </c>
      <c r="T13" s="28">
        <v>2722</v>
      </c>
      <c r="U13" s="22">
        <v>2622</v>
      </c>
    </row>
    <row r="14" spans="1:21" ht="11.25">
      <c r="A14" s="2" t="s">
        <v>62</v>
      </c>
      <c r="B14" s="28">
        <v>5</v>
      </c>
      <c r="C14" s="28">
        <v>1</v>
      </c>
      <c r="D14" s="28"/>
      <c r="E14" s="22"/>
      <c r="F14" s="28">
        <v>1</v>
      </c>
      <c r="G14" s="28">
        <v>2</v>
      </c>
      <c r="H14" s="28">
        <v>21</v>
      </c>
      <c r="I14" s="22">
        <v>16</v>
      </c>
      <c r="J14" s="28">
        <v>5</v>
      </c>
      <c r="K14" s="28">
        <v>4</v>
      </c>
      <c r="L14" s="28">
        <v>4</v>
      </c>
      <c r="M14" s="22">
        <v>5</v>
      </c>
      <c r="N14" s="28">
        <v>34</v>
      </c>
      <c r="O14" s="28">
        <v>34</v>
      </c>
      <c r="P14" s="28">
        <v>35</v>
      </c>
      <c r="Q14" s="22">
        <v>35</v>
      </c>
      <c r="R14" s="28">
        <v>30</v>
      </c>
      <c r="S14" s="28">
        <v>30</v>
      </c>
      <c r="T14" s="28">
        <v>61</v>
      </c>
      <c r="U14" s="22"/>
    </row>
    <row r="15" spans="1:21" ht="11.25">
      <c r="A15" s="2" t="s">
        <v>63</v>
      </c>
      <c r="B15" s="28">
        <v>798</v>
      </c>
      <c r="C15" s="28">
        <v>766</v>
      </c>
      <c r="D15" s="28">
        <v>593</v>
      </c>
      <c r="E15" s="22">
        <v>796</v>
      </c>
      <c r="F15" s="28">
        <v>1291</v>
      </c>
      <c r="G15" s="28">
        <v>933</v>
      </c>
      <c r="H15" s="28">
        <v>912</v>
      </c>
      <c r="I15" s="22">
        <v>770</v>
      </c>
      <c r="J15" s="28">
        <v>1041</v>
      </c>
      <c r="K15" s="28">
        <v>766</v>
      </c>
      <c r="L15" s="28">
        <v>694</v>
      </c>
      <c r="M15" s="22">
        <v>613</v>
      </c>
      <c r="N15" s="28">
        <v>831</v>
      </c>
      <c r="O15" s="28">
        <v>651</v>
      </c>
      <c r="P15" s="28">
        <v>707</v>
      </c>
      <c r="Q15" s="22">
        <v>921</v>
      </c>
      <c r="R15" s="28">
        <v>2457</v>
      </c>
      <c r="S15" s="28">
        <v>1872</v>
      </c>
      <c r="T15" s="28">
        <v>1192</v>
      </c>
      <c r="U15" s="22"/>
    </row>
    <row r="16" spans="1:21" ht="11.25">
      <c r="A16" s="2" t="s">
        <v>65</v>
      </c>
      <c r="B16" s="28">
        <v>17</v>
      </c>
      <c r="C16" s="28">
        <v>20</v>
      </c>
      <c r="D16" s="28">
        <v>14</v>
      </c>
      <c r="E16" s="22">
        <v>24</v>
      </c>
      <c r="F16" s="28">
        <v>20</v>
      </c>
      <c r="G16" s="28">
        <v>15</v>
      </c>
      <c r="H16" s="28">
        <v>11</v>
      </c>
      <c r="I16" s="22">
        <v>25</v>
      </c>
      <c r="J16" s="28">
        <v>39</v>
      </c>
      <c r="K16" s="28">
        <v>38</v>
      </c>
      <c r="L16" s="28">
        <v>16</v>
      </c>
      <c r="M16" s="22">
        <v>65</v>
      </c>
      <c r="N16" s="28">
        <v>54</v>
      </c>
      <c r="O16" s="28">
        <v>9</v>
      </c>
      <c r="P16" s="28">
        <v>70</v>
      </c>
      <c r="Q16" s="22">
        <v>23</v>
      </c>
      <c r="R16" s="28">
        <v>27</v>
      </c>
      <c r="S16" s="28">
        <v>43</v>
      </c>
      <c r="T16" s="28">
        <v>120</v>
      </c>
      <c r="U16" s="22"/>
    </row>
    <row r="17" spans="1:21" ht="11.25">
      <c r="A17" s="2" t="s">
        <v>70</v>
      </c>
      <c r="B17" s="28">
        <v>536</v>
      </c>
      <c r="C17" s="28">
        <v>417</v>
      </c>
      <c r="D17" s="28">
        <v>521</v>
      </c>
      <c r="E17" s="22">
        <v>633</v>
      </c>
      <c r="F17" s="28">
        <v>832</v>
      </c>
      <c r="G17" s="28">
        <v>850</v>
      </c>
      <c r="H17" s="28">
        <v>943</v>
      </c>
      <c r="I17" s="22">
        <v>1015</v>
      </c>
      <c r="J17" s="28">
        <v>1165</v>
      </c>
      <c r="K17" s="28">
        <v>1158</v>
      </c>
      <c r="L17" s="28">
        <v>484</v>
      </c>
      <c r="M17" s="22">
        <v>341</v>
      </c>
      <c r="N17" s="28">
        <v>471</v>
      </c>
      <c r="O17" s="28">
        <v>235</v>
      </c>
      <c r="P17" s="28">
        <v>465</v>
      </c>
      <c r="Q17" s="22">
        <v>207</v>
      </c>
      <c r="R17" s="28">
        <v>552</v>
      </c>
      <c r="S17" s="28">
        <v>335</v>
      </c>
      <c r="T17" s="28">
        <v>546</v>
      </c>
      <c r="U17" s="22">
        <v>366</v>
      </c>
    </row>
    <row r="18" spans="1:21" ht="11.25">
      <c r="A18" s="2" t="s">
        <v>71</v>
      </c>
      <c r="B18" s="28">
        <v>695</v>
      </c>
      <c r="C18" s="28">
        <v>777</v>
      </c>
      <c r="D18" s="28">
        <v>793</v>
      </c>
      <c r="E18" s="22">
        <v>634</v>
      </c>
      <c r="F18" s="28">
        <v>622</v>
      </c>
      <c r="G18" s="28">
        <v>705</v>
      </c>
      <c r="H18" s="28">
        <v>1001</v>
      </c>
      <c r="I18" s="22">
        <v>470</v>
      </c>
      <c r="J18" s="28">
        <v>965</v>
      </c>
      <c r="K18" s="28">
        <v>788</v>
      </c>
      <c r="L18" s="28">
        <v>735</v>
      </c>
      <c r="M18" s="22">
        <v>157</v>
      </c>
      <c r="N18" s="28">
        <v>697</v>
      </c>
      <c r="O18" s="28">
        <v>763</v>
      </c>
      <c r="P18" s="28">
        <v>673</v>
      </c>
      <c r="Q18" s="22">
        <v>263</v>
      </c>
      <c r="R18" s="28">
        <v>678</v>
      </c>
      <c r="S18" s="28">
        <v>822</v>
      </c>
      <c r="T18" s="28">
        <v>678</v>
      </c>
      <c r="U18" s="22">
        <v>214</v>
      </c>
    </row>
    <row r="19" spans="1:21" ht="11.25">
      <c r="A19" s="2" t="s">
        <v>72</v>
      </c>
      <c r="B19" s="28">
        <v>-8</v>
      </c>
      <c r="C19" s="28">
        <v>-8</v>
      </c>
      <c r="D19" s="28">
        <v>-8</v>
      </c>
      <c r="E19" s="22">
        <v>-9</v>
      </c>
      <c r="F19" s="28">
        <v>-8</v>
      </c>
      <c r="G19" s="28">
        <v>-8</v>
      </c>
      <c r="H19" s="28">
        <v>-9</v>
      </c>
      <c r="I19" s="22">
        <v>-8</v>
      </c>
      <c r="J19" s="28">
        <v>-6</v>
      </c>
      <c r="K19" s="28">
        <v>-6</v>
      </c>
      <c r="L19" s="28">
        <v>-7</v>
      </c>
      <c r="M19" s="22">
        <v>-8</v>
      </c>
      <c r="N19" s="28">
        <v>-8</v>
      </c>
      <c r="O19" s="28">
        <v>-7</v>
      </c>
      <c r="P19" s="28">
        <v>-8</v>
      </c>
      <c r="Q19" s="22">
        <v>-8</v>
      </c>
      <c r="R19" s="28">
        <v>-7</v>
      </c>
      <c r="S19" s="28">
        <v>-7</v>
      </c>
      <c r="T19" s="28">
        <v>-8</v>
      </c>
      <c r="U19" s="22">
        <v>-7</v>
      </c>
    </row>
    <row r="20" spans="1:21" ht="11.25">
      <c r="A20" s="2" t="s">
        <v>73</v>
      </c>
      <c r="B20" s="28">
        <v>20722</v>
      </c>
      <c r="C20" s="28">
        <v>20792</v>
      </c>
      <c r="D20" s="28">
        <v>21058</v>
      </c>
      <c r="E20" s="22">
        <v>20221</v>
      </c>
      <c r="F20" s="28">
        <v>18837</v>
      </c>
      <c r="G20" s="28">
        <v>17784</v>
      </c>
      <c r="H20" s="28">
        <v>17908</v>
      </c>
      <c r="I20" s="22">
        <v>17768</v>
      </c>
      <c r="J20" s="28">
        <v>16619</v>
      </c>
      <c r="K20" s="28">
        <v>14972</v>
      </c>
      <c r="L20" s="28">
        <v>16855</v>
      </c>
      <c r="M20" s="22">
        <v>16603</v>
      </c>
      <c r="N20" s="28">
        <v>16491</v>
      </c>
      <c r="O20" s="28">
        <v>15815</v>
      </c>
      <c r="P20" s="28">
        <v>16119</v>
      </c>
      <c r="Q20" s="22">
        <v>15256</v>
      </c>
      <c r="R20" s="28">
        <v>15796</v>
      </c>
      <c r="S20" s="28">
        <v>15649</v>
      </c>
      <c r="T20" s="28">
        <v>16589</v>
      </c>
      <c r="U20" s="22">
        <v>17191</v>
      </c>
    </row>
    <row r="21" spans="1:21" ht="11.25">
      <c r="A21" s="2" t="s">
        <v>81</v>
      </c>
      <c r="B21" s="28">
        <v>1104</v>
      </c>
      <c r="C21" s="28">
        <v>1119</v>
      </c>
      <c r="D21" s="28">
        <v>1140</v>
      </c>
      <c r="E21" s="22">
        <v>931</v>
      </c>
      <c r="F21" s="28">
        <v>889</v>
      </c>
      <c r="G21" s="28">
        <v>917</v>
      </c>
      <c r="H21" s="28">
        <v>955</v>
      </c>
      <c r="I21" s="22">
        <v>969</v>
      </c>
      <c r="J21" s="28">
        <v>954</v>
      </c>
      <c r="K21" s="28">
        <v>991</v>
      </c>
      <c r="L21" s="28">
        <v>1027</v>
      </c>
      <c r="M21" s="22">
        <v>1017</v>
      </c>
      <c r="N21" s="28">
        <v>953</v>
      </c>
      <c r="O21" s="28">
        <v>881</v>
      </c>
      <c r="P21" s="28">
        <v>890</v>
      </c>
      <c r="Q21" s="22">
        <v>891</v>
      </c>
      <c r="R21" s="28">
        <v>744</v>
      </c>
      <c r="S21" s="28">
        <v>740</v>
      </c>
      <c r="T21" s="28">
        <v>695</v>
      </c>
      <c r="U21" s="22">
        <v>712</v>
      </c>
    </row>
    <row r="22" spans="1:21" ht="11.25">
      <c r="A22" s="3" t="s">
        <v>84</v>
      </c>
      <c r="B22" s="28">
        <v>2027</v>
      </c>
      <c r="C22" s="28">
        <v>2069</v>
      </c>
      <c r="D22" s="28">
        <v>2112</v>
      </c>
      <c r="E22" s="22">
        <v>2154</v>
      </c>
      <c r="F22" s="28">
        <v>2196</v>
      </c>
      <c r="G22" s="28">
        <v>2239</v>
      </c>
      <c r="H22" s="28">
        <v>2281</v>
      </c>
      <c r="I22" s="22">
        <v>2324</v>
      </c>
      <c r="J22" s="28">
        <v>2366</v>
      </c>
      <c r="K22" s="28">
        <v>2191</v>
      </c>
      <c r="L22" s="28">
        <v>2230</v>
      </c>
      <c r="M22" s="22">
        <v>2270</v>
      </c>
      <c r="N22" s="28">
        <v>2310</v>
      </c>
      <c r="O22" s="28">
        <v>2349</v>
      </c>
      <c r="P22" s="28">
        <v>2387</v>
      </c>
      <c r="Q22" s="22">
        <v>2426</v>
      </c>
      <c r="R22" s="28">
        <v>1469</v>
      </c>
      <c r="S22" s="28">
        <v>1419</v>
      </c>
      <c r="T22" s="28">
        <v>1446</v>
      </c>
      <c r="U22" s="22">
        <v>1472</v>
      </c>
    </row>
    <row r="23" spans="1:21" ht="11.25">
      <c r="A23" s="3" t="s">
        <v>71</v>
      </c>
      <c r="B23" s="28">
        <v>998</v>
      </c>
      <c r="C23" s="28">
        <v>909</v>
      </c>
      <c r="D23" s="28">
        <v>925</v>
      </c>
      <c r="E23" s="22">
        <v>976</v>
      </c>
      <c r="F23" s="28">
        <v>945</v>
      </c>
      <c r="G23" s="28">
        <v>994</v>
      </c>
      <c r="H23" s="28">
        <v>1075</v>
      </c>
      <c r="I23" s="22">
        <v>111</v>
      </c>
      <c r="J23" s="28">
        <v>1203</v>
      </c>
      <c r="K23" s="28">
        <v>1241</v>
      </c>
      <c r="L23" s="28">
        <v>1300</v>
      </c>
      <c r="M23" s="22">
        <v>75</v>
      </c>
      <c r="N23" s="28">
        <v>1378</v>
      </c>
      <c r="O23" s="28">
        <v>1356</v>
      </c>
      <c r="P23" s="28">
        <v>1331</v>
      </c>
      <c r="Q23" s="22">
        <v>86</v>
      </c>
      <c r="R23" s="28">
        <v>969</v>
      </c>
      <c r="S23" s="28">
        <v>900</v>
      </c>
      <c r="T23" s="28">
        <v>803</v>
      </c>
      <c r="U23" s="22">
        <v>54</v>
      </c>
    </row>
    <row r="24" spans="1:21" ht="11.25">
      <c r="A24" s="3" t="s">
        <v>85</v>
      </c>
      <c r="B24" s="28">
        <v>3025</v>
      </c>
      <c r="C24" s="28">
        <v>2979</v>
      </c>
      <c r="D24" s="28">
        <v>3037</v>
      </c>
      <c r="E24" s="22">
        <v>3131</v>
      </c>
      <c r="F24" s="28">
        <v>3141</v>
      </c>
      <c r="G24" s="28">
        <v>3234</v>
      </c>
      <c r="H24" s="28">
        <v>3357</v>
      </c>
      <c r="I24" s="22">
        <v>3459</v>
      </c>
      <c r="J24" s="28">
        <v>3569</v>
      </c>
      <c r="K24" s="28">
        <v>3432</v>
      </c>
      <c r="L24" s="28">
        <v>3530</v>
      </c>
      <c r="M24" s="22">
        <v>3628</v>
      </c>
      <c r="N24" s="28">
        <v>3688</v>
      </c>
      <c r="O24" s="28">
        <v>3706</v>
      </c>
      <c r="P24" s="28">
        <v>3718</v>
      </c>
      <c r="Q24" s="22">
        <v>3719</v>
      </c>
      <c r="R24" s="28">
        <v>2439</v>
      </c>
      <c r="S24" s="28">
        <v>2320</v>
      </c>
      <c r="T24" s="28">
        <v>2249</v>
      </c>
      <c r="U24" s="22">
        <v>2226</v>
      </c>
    </row>
    <row r="25" spans="1:21" ht="11.25">
      <c r="A25" s="3" t="s">
        <v>86</v>
      </c>
      <c r="B25" s="28">
        <v>7489</v>
      </c>
      <c r="C25" s="28">
        <v>6664</v>
      </c>
      <c r="D25" s="28">
        <v>7036</v>
      </c>
      <c r="E25" s="22">
        <v>5631</v>
      </c>
      <c r="F25" s="28">
        <v>5684</v>
      </c>
      <c r="G25" s="28">
        <v>6512</v>
      </c>
      <c r="H25" s="28">
        <v>6616</v>
      </c>
      <c r="I25" s="22">
        <v>6561</v>
      </c>
      <c r="J25" s="28">
        <v>6302</v>
      </c>
      <c r="K25" s="28">
        <v>7636</v>
      </c>
      <c r="L25" s="28">
        <v>7832</v>
      </c>
      <c r="M25" s="22">
        <v>7924</v>
      </c>
      <c r="N25" s="28">
        <v>7986</v>
      </c>
      <c r="O25" s="28">
        <v>8476</v>
      </c>
      <c r="P25" s="28">
        <v>7761</v>
      </c>
      <c r="Q25" s="22">
        <v>7592</v>
      </c>
      <c r="R25" s="28">
        <v>7100</v>
      </c>
      <c r="S25" s="28">
        <v>6893</v>
      </c>
      <c r="T25" s="28">
        <v>5466</v>
      </c>
      <c r="U25" s="22">
        <v>5574</v>
      </c>
    </row>
    <row r="26" spans="1:21" ht="11.25">
      <c r="A26" s="3" t="s">
        <v>70</v>
      </c>
      <c r="B26" s="28">
        <v>823</v>
      </c>
      <c r="C26" s="28">
        <v>1142</v>
      </c>
      <c r="D26" s="28">
        <v>996</v>
      </c>
      <c r="E26" s="22">
        <v>1499</v>
      </c>
      <c r="F26" s="28">
        <v>1847</v>
      </c>
      <c r="G26" s="28">
        <v>1855</v>
      </c>
      <c r="H26" s="28">
        <v>1658</v>
      </c>
      <c r="I26" s="22">
        <v>1761</v>
      </c>
      <c r="J26" s="28">
        <v>2018</v>
      </c>
      <c r="K26" s="28">
        <v>2021</v>
      </c>
      <c r="L26" s="28">
        <v>1890</v>
      </c>
      <c r="M26" s="22">
        <v>1837</v>
      </c>
      <c r="N26" s="28">
        <v>1866</v>
      </c>
      <c r="O26" s="28">
        <v>1830</v>
      </c>
      <c r="P26" s="28">
        <v>1908</v>
      </c>
      <c r="Q26" s="22">
        <v>1956</v>
      </c>
      <c r="R26" s="28">
        <v>1959</v>
      </c>
      <c r="S26" s="28">
        <v>2097</v>
      </c>
      <c r="T26" s="28">
        <v>2319</v>
      </c>
      <c r="U26" s="22">
        <v>2290</v>
      </c>
    </row>
    <row r="27" spans="1:21" ht="11.25">
      <c r="A27" s="3" t="s">
        <v>71</v>
      </c>
      <c r="B27" s="28">
        <v>881</v>
      </c>
      <c r="C27" s="28">
        <v>854</v>
      </c>
      <c r="D27" s="28">
        <v>843</v>
      </c>
      <c r="E27" s="22">
        <v>856</v>
      </c>
      <c r="F27" s="28">
        <v>856</v>
      </c>
      <c r="G27" s="28">
        <v>867</v>
      </c>
      <c r="H27" s="28">
        <v>903</v>
      </c>
      <c r="I27" s="22">
        <v>276</v>
      </c>
      <c r="J27" s="28">
        <v>865</v>
      </c>
      <c r="K27" s="28">
        <v>829</v>
      </c>
      <c r="L27" s="28">
        <v>852</v>
      </c>
      <c r="M27" s="22">
        <v>284</v>
      </c>
      <c r="N27" s="28">
        <v>836</v>
      </c>
      <c r="O27" s="28">
        <v>818</v>
      </c>
      <c r="P27" s="28">
        <v>887</v>
      </c>
      <c r="Q27" s="22">
        <v>272</v>
      </c>
      <c r="R27" s="28">
        <v>1591</v>
      </c>
      <c r="S27" s="28">
        <v>2092</v>
      </c>
      <c r="T27" s="28">
        <v>2126</v>
      </c>
      <c r="U27" s="22">
        <v>356</v>
      </c>
    </row>
    <row r="28" spans="1:21" ht="11.25">
      <c r="A28" s="3" t="s">
        <v>72</v>
      </c>
      <c r="B28" s="28">
        <v>-36</v>
      </c>
      <c r="C28" s="28">
        <v>-37</v>
      </c>
      <c r="D28" s="28">
        <v>-37</v>
      </c>
      <c r="E28" s="22">
        <v>-38</v>
      </c>
      <c r="F28" s="28">
        <v>-39</v>
      </c>
      <c r="G28" s="28">
        <v>-30</v>
      </c>
      <c r="H28" s="28">
        <v>-30</v>
      </c>
      <c r="I28" s="22">
        <v>-30</v>
      </c>
      <c r="J28" s="28">
        <v>-30</v>
      </c>
      <c r="K28" s="28">
        <v>-30</v>
      </c>
      <c r="L28" s="28">
        <v>-28</v>
      </c>
      <c r="M28" s="22">
        <v>-29</v>
      </c>
      <c r="N28" s="28">
        <v>-29</v>
      </c>
      <c r="O28" s="28">
        <v>-28</v>
      </c>
      <c r="P28" s="28">
        <v>-28</v>
      </c>
      <c r="Q28" s="22">
        <v>-28</v>
      </c>
      <c r="R28" s="28">
        <v>-27</v>
      </c>
      <c r="S28" s="28">
        <v>-515</v>
      </c>
      <c r="T28" s="28">
        <v>-517</v>
      </c>
      <c r="U28" s="22">
        <v>-515</v>
      </c>
    </row>
    <row r="29" spans="1:21" ht="11.25">
      <c r="A29" s="3" t="s">
        <v>96</v>
      </c>
      <c r="B29" s="28">
        <v>9156</v>
      </c>
      <c r="C29" s="28">
        <v>8624</v>
      </c>
      <c r="D29" s="28">
        <v>8838</v>
      </c>
      <c r="E29" s="22">
        <v>7949</v>
      </c>
      <c r="F29" s="28">
        <v>8349</v>
      </c>
      <c r="G29" s="28">
        <v>9204</v>
      </c>
      <c r="H29" s="28">
        <v>9147</v>
      </c>
      <c r="I29" s="22">
        <v>9165</v>
      </c>
      <c r="J29" s="28">
        <v>9156</v>
      </c>
      <c r="K29" s="28">
        <v>10457</v>
      </c>
      <c r="L29" s="28">
        <v>10546</v>
      </c>
      <c r="M29" s="22">
        <v>10532</v>
      </c>
      <c r="N29" s="28">
        <v>10660</v>
      </c>
      <c r="O29" s="28">
        <v>11098</v>
      </c>
      <c r="P29" s="28">
        <v>10529</v>
      </c>
      <c r="Q29" s="22">
        <v>11136</v>
      </c>
      <c r="R29" s="28">
        <v>10623</v>
      </c>
      <c r="S29" s="28">
        <v>10568</v>
      </c>
      <c r="T29" s="28">
        <v>9394</v>
      </c>
      <c r="U29" s="22">
        <v>9583</v>
      </c>
    </row>
    <row r="30" spans="1:21" ht="11.25">
      <c r="A30" s="2" t="s">
        <v>97</v>
      </c>
      <c r="B30" s="28">
        <v>13287</v>
      </c>
      <c r="C30" s="28">
        <v>12723</v>
      </c>
      <c r="D30" s="28">
        <v>13016</v>
      </c>
      <c r="E30" s="22">
        <v>12012</v>
      </c>
      <c r="F30" s="28">
        <v>12381</v>
      </c>
      <c r="G30" s="28">
        <v>13356</v>
      </c>
      <c r="H30" s="28">
        <v>13460</v>
      </c>
      <c r="I30" s="22">
        <v>13594</v>
      </c>
      <c r="J30" s="28">
        <v>13680</v>
      </c>
      <c r="K30" s="28">
        <v>14880</v>
      </c>
      <c r="L30" s="28">
        <v>15105</v>
      </c>
      <c r="M30" s="22">
        <v>15178</v>
      </c>
      <c r="N30" s="28">
        <v>15303</v>
      </c>
      <c r="O30" s="28">
        <v>15686</v>
      </c>
      <c r="P30" s="28">
        <v>15138</v>
      </c>
      <c r="Q30" s="22">
        <v>15748</v>
      </c>
      <c r="R30" s="28">
        <v>13808</v>
      </c>
      <c r="S30" s="28">
        <v>13629</v>
      </c>
      <c r="T30" s="28">
        <v>12339</v>
      </c>
      <c r="U30" s="22">
        <v>12522</v>
      </c>
    </row>
    <row r="31" spans="1:21" ht="12" thickBot="1">
      <c r="A31" s="5" t="s">
        <v>99</v>
      </c>
      <c r="B31" s="29">
        <v>34009</v>
      </c>
      <c r="C31" s="29">
        <v>33516</v>
      </c>
      <c r="D31" s="29">
        <v>34075</v>
      </c>
      <c r="E31" s="23">
        <v>32233</v>
      </c>
      <c r="F31" s="29">
        <v>31218</v>
      </c>
      <c r="G31" s="29">
        <v>31141</v>
      </c>
      <c r="H31" s="29">
        <v>31368</v>
      </c>
      <c r="I31" s="23">
        <v>31363</v>
      </c>
      <c r="J31" s="29">
        <v>30299</v>
      </c>
      <c r="K31" s="29">
        <v>29853</v>
      </c>
      <c r="L31" s="29">
        <v>31961</v>
      </c>
      <c r="M31" s="23">
        <v>31781</v>
      </c>
      <c r="N31" s="29">
        <v>31794</v>
      </c>
      <c r="O31" s="29">
        <v>31501</v>
      </c>
      <c r="P31" s="29">
        <v>31257</v>
      </c>
      <c r="Q31" s="23">
        <v>31004</v>
      </c>
      <c r="R31" s="29">
        <v>29604</v>
      </c>
      <c r="S31" s="29">
        <v>29279</v>
      </c>
      <c r="T31" s="29">
        <v>28928</v>
      </c>
      <c r="U31" s="23">
        <v>29713</v>
      </c>
    </row>
    <row r="32" spans="1:21" ht="12" thickTop="1">
      <c r="A32" s="2" t="s">
        <v>245</v>
      </c>
      <c r="B32" s="28">
        <v>2268</v>
      </c>
      <c r="C32" s="28">
        <v>2129</v>
      </c>
      <c r="D32" s="28">
        <v>2656</v>
      </c>
      <c r="E32" s="22">
        <v>2232</v>
      </c>
      <c r="F32" s="28">
        <v>2143</v>
      </c>
      <c r="G32" s="28">
        <v>2187</v>
      </c>
      <c r="H32" s="28">
        <v>2229</v>
      </c>
      <c r="I32" s="22">
        <v>2401</v>
      </c>
      <c r="J32" s="28">
        <v>2008</v>
      </c>
      <c r="K32" s="28">
        <v>1993</v>
      </c>
      <c r="L32" s="28">
        <v>2180</v>
      </c>
      <c r="M32" s="22">
        <v>2108</v>
      </c>
      <c r="N32" s="28">
        <v>1755</v>
      </c>
      <c r="O32" s="28">
        <v>1907</v>
      </c>
      <c r="P32" s="28">
        <v>2088</v>
      </c>
      <c r="Q32" s="22">
        <v>2227</v>
      </c>
      <c r="R32" s="28">
        <v>2271</v>
      </c>
      <c r="S32" s="28">
        <v>2350</v>
      </c>
      <c r="T32" s="28">
        <v>2340</v>
      </c>
      <c r="U32" s="22">
        <v>2439</v>
      </c>
    </row>
    <row r="33" spans="1:21" ht="11.25">
      <c r="A33" s="2" t="s">
        <v>102</v>
      </c>
      <c r="B33" s="28">
        <v>131</v>
      </c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</row>
    <row r="34" spans="1:21" ht="11.25">
      <c r="A34" s="2" t="s">
        <v>103</v>
      </c>
      <c r="B34" s="28">
        <v>300</v>
      </c>
      <c r="C34" s="28">
        <v>300</v>
      </c>
      <c r="D34" s="28">
        <v>300</v>
      </c>
      <c r="E34" s="22">
        <v>300</v>
      </c>
      <c r="F34" s="28">
        <v>300</v>
      </c>
      <c r="G34" s="28">
        <v>300</v>
      </c>
      <c r="H34" s="28">
        <v>300</v>
      </c>
      <c r="I34" s="22">
        <v>300</v>
      </c>
      <c r="J34" s="28">
        <v>300</v>
      </c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1.25">
      <c r="A35" s="2" t="s">
        <v>109</v>
      </c>
      <c r="B35" s="28">
        <v>362</v>
      </c>
      <c r="C35" s="28">
        <v>491</v>
      </c>
      <c r="D35" s="28">
        <v>283</v>
      </c>
      <c r="E35" s="22">
        <v>591</v>
      </c>
      <c r="F35" s="28">
        <v>400</v>
      </c>
      <c r="G35" s="28">
        <v>328</v>
      </c>
      <c r="H35" s="28">
        <v>226</v>
      </c>
      <c r="I35" s="22">
        <v>263</v>
      </c>
      <c r="J35" s="28">
        <v>159</v>
      </c>
      <c r="K35" s="28">
        <v>300</v>
      </c>
      <c r="L35" s="28">
        <v>547</v>
      </c>
      <c r="M35" s="22">
        <v>623</v>
      </c>
      <c r="N35" s="28">
        <v>473</v>
      </c>
      <c r="O35" s="28">
        <v>515</v>
      </c>
      <c r="P35" s="28">
        <v>509</v>
      </c>
      <c r="Q35" s="22">
        <v>288</v>
      </c>
      <c r="R35" s="28">
        <v>368</v>
      </c>
      <c r="S35" s="28">
        <v>526</v>
      </c>
      <c r="T35" s="28">
        <v>533</v>
      </c>
      <c r="U35" s="22">
        <v>1072</v>
      </c>
    </row>
    <row r="36" spans="1:21" ht="11.25">
      <c r="A36" s="2" t="s">
        <v>113</v>
      </c>
      <c r="B36" s="28">
        <v>934</v>
      </c>
      <c r="C36" s="28">
        <v>263</v>
      </c>
      <c r="D36" s="28">
        <v>916</v>
      </c>
      <c r="E36" s="22">
        <v>309</v>
      </c>
      <c r="F36" s="28">
        <v>945</v>
      </c>
      <c r="G36" s="28">
        <v>286</v>
      </c>
      <c r="H36" s="28">
        <v>883</v>
      </c>
      <c r="I36" s="22">
        <v>287</v>
      </c>
      <c r="J36" s="28">
        <v>892</v>
      </c>
      <c r="K36" s="28">
        <v>266</v>
      </c>
      <c r="L36" s="28">
        <v>794</v>
      </c>
      <c r="M36" s="22">
        <v>269</v>
      </c>
      <c r="N36" s="28">
        <v>768</v>
      </c>
      <c r="O36" s="28">
        <v>247</v>
      </c>
      <c r="P36" s="28">
        <v>808</v>
      </c>
      <c r="Q36" s="22">
        <v>291</v>
      </c>
      <c r="R36" s="28">
        <v>819</v>
      </c>
      <c r="S36" s="28">
        <v>256</v>
      </c>
      <c r="T36" s="28">
        <v>942</v>
      </c>
      <c r="U36" s="22">
        <v>325</v>
      </c>
    </row>
    <row r="37" spans="1:21" ht="11.25">
      <c r="A37" s="2" t="s">
        <v>114</v>
      </c>
      <c r="B37" s="28">
        <v>193</v>
      </c>
      <c r="C37" s="28">
        <v>181</v>
      </c>
      <c r="D37" s="28">
        <v>171</v>
      </c>
      <c r="E37" s="22">
        <v>106</v>
      </c>
      <c r="F37" s="28">
        <v>23</v>
      </c>
      <c r="G37" s="28">
        <v>8</v>
      </c>
      <c r="H37" s="28">
        <v>208</v>
      </c>
      <c r="I37" s="22">
        <v>94</v>
      </c>
      <c r="J37" s="28">
        <v>49</v>
      </c>
      <c r="K37" s="28">
        <v>155</v>
      </c>
      <c r="L37" s="28">
        <v>186</v>
      </c>
      <c r="M37" s="22">
        <v>289</v>
      </c>
      <c r="N37" s="28">
        <v>167</v>
      </c>
      <c r="O37" s="28">
        <v>50</v>
      </c>
      <c r="P37" s="28">
        <v>60</v>
      </c>
      <c r="Q37" s="22"/>
      <c r="R37" s="28">
        <v>139</v>
      </c>
      <c r="S37" s="28">
        <v>80</v>
      </c>
      <c r="T37" s="28">
        <v>35</v>
      </c>
      <c r="U37" s="22"/>
    </row>
    <row r="38" spans="1:21" ht="11.25">
      <c r="A38" s="2" t="s">
        <v>71</v>
      </c>
      <c r="B38" s="28">
        <v>2188</v>
      </c>
      <c r="C38" s="28">
        <v>2907</v>
      </c>
      <c r="D38" s="28">
        <v>2570</v>
      </c>
      <c r="E38" s="22">
        <v>2644</v>
      </c>
      <c r="F38" s="28">
        <v>2299</v>
      </c>
      <c r="G38" s="28">
        <v>2930</v>
      </c>
      <c r="H38" s="28">
        <v>2190</v>
      </c>
      <c r="I38" s="22">
        <v>1420</v>
      </c>
      <c r="J38" s="28">
        <v>1896</v>
      </c>
      <c r="K38" s="28">
        <v>2224</v>
      </c>
      <c r="L38" s="28">
        <v>1745</v>
      </c>
      <c r="M38" s="22">
        <v>1018</v>
      </c>
      <c r="N38" s="28">
        <v>2489</v>
      </c>
      <c r="O38" s="28">
        <v>2243</v>
      </c>
      <c r="P38" s="28">
        <v>1693</v>
      </c>
      <c r="Q38" s="22">
        <v>1268</v>
      </c>
      <c r="R38" s="28">
        <v>2077</v>
      </c>
      <c r="S38" s="28">
        <v>2106</v>
      </c>
      <c r="T38" s="28">
        <v>1782</v>
      </c>
      <c r="U38" s="22">
        <v>1452</v>
      </c>
    </row>
    <row r="39" spans="1:21" ht="11.25">
      <c r="A39" s="2" t="s">
        <v>116</v>
      </c>
      <c r="B39" s="28">
        <v>6379</v>
      </c>
      <c r="C39" s="28">
        <v>6273</v>
      </c>
      <c r="D39" s="28">
        <v>6899</v>
      </c>
      <c r="E39" s="22">
        <v>6184</v>
      </c>
      <c r="F39" s="28">
        <v>6113</v>
      </c>
      <c r="G39" s="28">
        <v>6041</v>
      </c>
      <c r="H39" s="28">
        <v>6038</v>
      </c>
      <c r="I39" s="22">
        <v>5913</v>
      </c>
      <c r="J39" s="28">
        <v>5305</v>
      </c>
      <c r="K39" s="28">
        <v>5219</v>
      </c>
      <c r="L39" s="28">
        <v>5734</v>
      </c>
      <c r="M39" s="22">
        <v>5607</v>
      </c>
      <c r="N39" s="28">
        <v>5934</v>
      </c>
      <c r="O39" s="28">
        <v>5245</v>
      </c>
      <c r="P39" s="28">
        <v>5440</v>
      </c>
      <c r="Q39" s="22">
        <v>5223</v>
      </c>
      <c r="R39" s="28">
        <v>5676</v>
      </c>
      <c r="S39" s="28">
        <v>5321</v>
      </c>
      <c r="T39" s="28">
        <v>5634</v>
      </c>
      <c r="U39" s="22">
        <v>6553</v>
      </c>
    </row>
    <row r="40" spans="1:21" ht="11.25">
      <c r="A40" s="2" t="s">
        <v>117</v>
      </c>
      <c r="B40" s="28">
        <v>600</v>
      </c>
      <c r="C40" s="28">
        <v>750</v>
      </c>
      <c r="D40" s="28">
        <v>750</v>
      </c>
      <c r="E40" s="22">
        <v>900</v>
      </c>
      <c r="F40" s="28">
        <v>900</v>
      </c>
      <c r="G40" s="28">
        <v>1050</v>
      </c>
      <c r="H40" s="28">
        <v>1050</v>
      </c>
      <c r="I40" s="22">
        <v>1200</v>
      </c>
      <c r="J40" s="28">
        <v>1200</v>
      </c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</row>
    <row r="41" spans="1:21" ht="11.25">
      <c r="A41" s="2" t="s">
        <v>121</v>
      </c>
      <c r="B41" s="28">
        <v>4547</v>
      </c>
      <c r="C41" s="28">
        <v>4524</v>
      </c>
      <c r="D41" s="28">
        <v>4563</v>
      </c>
      <c r="E41" s="22">
        <v>4546</v>
      </c>
      <c r="F41" s="28">
        <v>4510</v>
      </c>
      <c r="G41" s="28">
        <v>4510</v>
      </c>
      <c r="H41" s="28">
        <v>4490</v>
      </c>
      <c r="I41" s="22">
        <v>4489</v>
      </c>
      <c r="J41" s="28">
        <v>4459</v>
      </c>
      <c r="K41" s="28">
        <v>4443</v>
      </c>
      <c r="L41" s="28">
        <v>4434</v>
      </c>
      <c r="M41" s="22">
        <v>4365</v>
      </c>
      <c r="N41" s="28">
        <v>4313</v>
      </c>
      <c r="O41" s="28">
        <v>4431</v>
      </c>
      <c r="P41" s="28">
        <v>4411</v>
      </c>
      <c r="Q41" s="22">
        <v>4389</v>
      </c>
      <c r="R41" s="28">
        <v>4301</v>
      </c>
      <c r="S41" s="28">
        <v>4264</v>
      </c>
      <c r="T41" s="28">
        <v>4256</v>
      </c>
      <c r="U41" s="22">
        <v>4203</v>
      </c>
    </row>
    <row r="42" spans="1:21" ht="11.25">
      <c r="A42" s="2" t="s">
        <v>71</v>
      </c>
      <c r="B42" s="28">
        <v>481</v>
      </c>
      <c r="C42" s="28">
        <v>484</v>
      </c>
      <c r="D42" s="28">
        <v>555</v>
      </c>
      <c r="E42" s="22">
        <v>401</v>
      </c>
      <c r="F42" s="28">
        <v>386</v>
      </c>
      <c r="G42" s="28">
        <v>394</v>
      </c>
      <c r="H42" s="28">
        <v>440</v>
      </c>
      <c r="I42" s="22">
        <v>158</v>
      </c>
      <c r="J42" s="28">
        <v>462</v>
      </c>
      <c r="K42" s="28">
        <v>695</v>
      </c>
      <c r="L42" s="28">
        <v>656</v>
      </c>
      <c r="M42" s="22">
        <v>144</v>
      </c>
      <c r="N42" s="28">
        <v>595</v>
      </c>
      <c r="O42" s="28">
        <v>496</v>
      </c>
      <c r="P42" s="28">
        <v>479</v>
      </c>
      <c r="Q42" s="22">
        <v>128</v>
      </c>
      <c r="R42" s="28">
        <v>305</v>
      </c>
      <c r="S42" s="28">
        <v>308</v>
      </c>
      <c r="T42" s="28">
        <v>252</v>
      </c>
      <c r="U42" s="22">
        <v>148</v>
      </c>
    </row>
    <row r="43" spans="1:21" ht="11.25">
      <c r="A43" s="2" t="s">
        <v>123</v>
      </c>
      <c r="B43" s="28">
        <v>5628</v>
      </c>
      <c r="C43" s="28">
        <v>5758</v>
      </c>
      <c r="D43" s="28">
        <v>5868</v>
      </c>
      <c r="E43" s="22">
        <v>5848</v>
      </c>
      <c r="F43" s="28">
        <v>5796</v>
      </c>
      <c r="G43" s="28">
        <v>5955</v>
      </c>
      <c r="H43" s="28">
        <v>5981</v>
      </c>
      <c r="I43" s="22">
        <v>6155</v>
      </c>
      <c r="J43" s="28">
        <v>6121</v>
      </c>
      <c r="K43" s="28">
        <v>5839</v>
      </c>
      <c r="L43" s="28">
        <v>5861</v>
      </c>
      <c r="M43" s="22">
        <v>5858</v>
      </c>
      <c r="N43" s="28">
        <v>5819</v>
      </c>
      <c r="O43" s="28">
        <v>5908</v>
      </c>
      <c r="P43" s="28">
        <v>5940</v>
      </c>
      <c r="Q43" s="22">
        <v>6006</v>
      </c>
      <c r="R43" s="28">
        <v>4607</v>
      </c>
      <c r="S43" s="28">
        <v>4572</v>
      </c>
      <c r="T43" s="28">
        <v>4508</v>
      </c>
      <c r="U43" s="22">
        <v>4452</v>
      </c>
    </row>
    <row r="44" spans="1:21" ht="12" thickBot="1">
      <c r="A44" s="5" t="s">
        <v>124</v>
      </c>
      <c r="B44" s="29">
        <v>12008</v>
      </c>
      <c r="C44" s="29">
        <v>12032</v>
      </c>
      <c r="D44" s="29">
        <v>12767</v>
      </c>
      <c r="E44" s="23">
        <v>12032</v>
      </c>
      <c r="F44" s="29">
        <v>11910</v>
      </c>
      <c r="G44" s="29">
        <v>11996</v>
      </c>
      <c r="H44" s="29">
        <v>12019</v>
      </c>
      <c r="I44" s="23">
        <v>12069</v>
      </c>
      <c r="J44" s="29">
        <v>11427</v>
      </c>
      <c r="K44" s="29">
        <v>11058</v>
      </c>
      <c r="L44" s="29">
        <v>11596</v>
      </c>
      <c r="M44" s="23">
        <v>11465</v>
      </c>
      <c r="N44" s="29">
        <v>11754</v>
      </c>
      <c r="O44" s="29">
        <v>11153</v>
      </c>
      <c r="P44" s="29">
        <v>11380</v>
      </c>
      <c r="Q44" s="23">
        <v>11230</v>
      </c>
      <c r="R44" s="29">
        <v>10284</v>
      </c>
      <c r="S44" s="29">
        <v>9893</v>
      </c>
      <c r="T44" s="29">
        <v>10142</v>
      </c>
      <c r="U44" s="23">
        <v>11005</v>
      </c>
    </row>
    <row r="45" spans="1:21" ht="12" thickTop="1">
      <c r="A45" s="2" t="s">
        <v>126</v>
      </c>
      <c r="B45" s="28">
        <v>3702</v>
      </c>
      <c r="C45" s="28">
        <v>3702</v>
      </c>
      <c r="D45" s="28">
        <v>3702</v>
      </c>
      <c r="E45" s="22">
        <v>3702</v>
      </c>
      <c r="F45" s="28">
        <v>3702</v>
      </c>
      <c r="G45" s="28">
        <v>3702</v>
      </c>
      <c r="H45" s="28">
        <v>3702</v>
      </c>
      <c r="I45" s="22">
        <v>3702</v>
      </c>
      <c r="J45" s="28">
        <v>3702</v>
      </c>
      <c r="K45" s="28">
        <v>3702</v>
      </c>
      <c r="L45" s="28">
        <v>3702</v>
      </c>
      <c r="M45" s="22">
        <v>3702</v>
      </c>
      <c r="N45" s="28">
        <v>3702</v>
      </c>
      <c r="O45" s="28">
        <v>3702</v>
      </c>
      <c r="P45" s="28">
        <v>3702</v>
      </c>
      <c r="Q45" s="22">
        <v>3702</v>
      </c>
      <c r="R45" s="28">
        <v>3702</v>
      </c>
      <c r="S45" s="28">
        <v>3702</v>
      </c>
      <c r="T45" s="28">
        <v>3702</v>
      </c>
      <c r="U45" s="22">
        <v>3702</v>
      </c>
    </row>
    <row r="46" spans="1:21" ht="11.25">
      <c r="A46" s="2" t="s">
        <v>128</v>
      </c>
      <c r="B46" s="28">
        <v>3969</v>
      </c>
      <c r="C46" s="28">
        <v>3969</v>
      </c>
      <c r="D46" s="28">
        <v>3969</v>
      </c>
      <c r="E46" s="22">
        <v>3969</v>
      </c>
      <c r="F46" s="28">
        <v>3969</v>
      </c>
      <c r="G46" s="28">
        <v>3969</v>
      </c>
      <c r="H46" s="28">
        <v>3969</v>
      </c>
      <c r="I46" s="22">
        <v>3969</v>
      </c>
      <c r="J46" s="28">
        <v>3969</v>
      </c>
      <c r="K46" s="28">
        <v>3969</v>
      </c>
      <c r="L46" s="28">
        <v>3969</v>
      </c>
      <c r="M46" s="22">
        <v>3969</v>
      </c>
      <c r="N46" s="28">
        <v>3969</v>
      </c>
      <c r="O46" s="28">
        <v>3969</v>
      </c>
      <c r="P46" s="28">
        <v>3969</v>
      </c>
      <c r="Q46" s="22">
        <v>3969</v>
      </c>
      <c r="R46" s="28">
        <v>3969</v>
      </c>
      <c r="S46" s="28">
        <v>3969</v>
      </c>
      <c r="T46" s="28">
        <v>3969</v>
      </c>
      <c r="U46" s="22">
        <v>3969</v>
      </c>
    </row>
    <row r="47" spans="1:21" ht="11.25">
      <c r="A47" s="2" t="s">
        <v>133</v>
      </c>
      <c r="B47" s="28">
        <v>13798</v>
      </c>
      <c r="C47" s="28">
        <v>13822</v>
      </c>
      <c r="D47" s="28">
        <v>13479</v>
      </c>
      <c r="E47" s="22">
        <v>13360</v>
      </c>
      <c r="F47" s="28">
        <v>12909</v>
      </c>
      <c r="G47" s="28">
        <v>12743</v>
      </c>
      <c r="H47" s="28">
        <v>12912</v>
      </c>
      <c r="I47" s="22">
        <v>12885</v>
      </c>
      <c r="J47" s="28">
        <v>12622</v>
      </c>
      <c r="K47" s="28">
        <v>12029</v>
      </c>
      <c r="L47" s="28">
        <v>13513</v>
      </c>
      <c r="M47" s="22">
        <v>13489</v>
      </c>
      <c r="N47" s="28">
        <v>13244</v>
      </c>
      <c r="O47" s="28">
        <v>13448</v>
      </c>
      <c r="P47" s="28">
        <v>13228</v>
      </c>
      <c r="Q47" s="22">
        <v>13179</v>
      </c>
      <c r="R47" s="28">
        <v>13050</v>
      </c>
      <c r="S47" s="28">
        <v>13147</v>
      </c>
      <c r="T47" s="28">
        <v>12856</v>
      </c>
      <c r="U47" s="22">
        <v>12869</v>
      </c>
    </row>
    <row r="48" spans="1:21" ht="11.25">
      <c r="A48" s="2" t="s">
        <v>134</v>
      </c>
      <c r="B48" s="28">
        <v>-1637</v>
      </c>
      <c r="C48" s="28">
        <v>-1637</v>
      </c>
      <c r="D48" s="28">
        <v>-1637</v>
      </c>
      <c r="E48" s="22">
        <v>-1637</v>
      </c>
      <c r="F48" s="28">
        <v>-1657</v>
      </c>
      <c r="G48" s="28">
        <v>-1657</v>
      </c>
      <c r="H48" s="28">
        <v>-1657</v>
      </c>
      <c r="I48" s="22">
        <v>-1494</v>
      </c>
      <c r="J48" s="28">
        <v>-1494</v>
      </c>
      <c r="K48" s="28">
        <v>-1494</v>
      </c>
      <c r="L48" s="28">
        <v>-1493</v>
      </c>
      <c r="M48" s="22">
        <v>-1493</v>
      </c>
      <c r="N48" s="28">
        <v>-1493</v>
      </c>
      <c r="O48" s="28">
        <v>-1493</v>
      </c>
      <c r="P48" s="28">
        <v>-1632</v>
      </c>
      <c r="Q48" s="22">
        <v>-1632</v>
      </c>
      <c r="R48" s="28">
        <v>-1632</v>
      </c>
      <c r="S48" s="28">
        <v>-1632</v>
      </c>
      <c r="T48" s="28">
        <v>-1632</v>
      </c>
      <c r="U48" s="22">
        <v>-1632</v>
      </c>
    </row>
    <row r="49" spans="1:21" ht="11.25">
      <c r="A49" s="2" t="s">
        <v>135</v>
      </c>
      <c r="B49" s="28">
        <v>19832</v>
      </c>
      <c r="C49" s="28">
        <v>19856</v>
      </c>
      <c r="D49" s="28">
        <v>19513</v>
      </c>
      <c r="E49" s="22">
        <v>19394</v>
      </c>
      <c r="F49" s="28">
        <v>18923</v>
      </c>
      <c r="G49" s="28">
        <v>18757</v>
      </c>
      <c r="H49" s="28">
        <v>18926</v>
      </c>
      <c r="I49" s="22">
        <v>19062</v>
      </c>
      <c r="J49" s="28">
        <v>18800</v>
      </c>
      <c r="K49" s="28">
        <v>18206</v>
      </c>
      <c r="L49" s="28">
        <v>19691</v>
      </c>
      <c r="M49" s="22">
        <v>19667</v>
      </c>
      <c r="N49" s="28">
        <v>19422</v>
      </c>
      <c r="O49" s="28">
        <v>19626</v>
      </c>
      <c r="P49" s="28">
        <v>19267</v>
      </c>
      <c r="Q49" s="22">
        <v>19217</v>
      </c>
      <c r="R49" s="28">
        <v>19089</v>
      </c>
      <c r="S49" s="28">
        <v>19186</v>
      </c>
      <c r="T49" s="28">
        <v>18894</v>
      </c>
      <c r="U49" s="22">
        <v>18908</v>
      </c>
    </row>
    <row r="50" spans="1:21" ht="11.25">
      <c r="A50" s="2" t="s">
        <v>137</v>
      </c>
      <c r="B50" s="28">
        <v>1850</v>
      </c>
      <c r="C50" s="28">
        <v>1319</v>
      </c>
      <c r="D50" s="28">
        <v>1557</v>
      </c>
      <c r="E50" s="22">
        <v>653</v>
      </c>
      <c r="F50" s="28">
        <v>351</v>
      </c>
      <c r="G50" s="28">
        <v>343</v>
      </c>
      <c r="H50" s="28">
        <v>356</v>
      </c>
      <c r="I50" s="22">
        <v>230</v>
      </c>
      <c r="J50" s="28">
        <v>93</v>
      </c>
      <c r="K50" s="28">
        <v>275</v>
      </c>
      <c r="L50" s="28">
        <v>369</v>
      </c>
      <c r="M50" s="22">
        <v>396</v>
      </c>
      <c r="N50" s="28">
        <v>318</v>
      </c>
      <c r="O50" s="28">
        <v>414</v>
      </c>
      <c r="P50" s="28">
        <v>284</v>
      </c>
      <c r="Q50" s="22">
        <v>246</v>
      </c>
      <c r="R50" s="28">
        <v>149</v>
      </c>
      <c r="S50" s="28">
        <v>38</v>
      </c>
      <c r="T50" s="28">
        <v>-264</v>
      </c>
      <c r="U50" s="22">
        <v>-299</v>
      </c>
    </row>
    <row r="51" spans="1:21" ht="11.25">
      <c r="A51" s="2" t="s">
        <v>0</v>
      </c>
      <c r="B51" s="28">
        <v>-138</v>
      </c>
      <c r="C51" s="28">
        <v>-137</v>
      </c>
      <c r="D51" s="28">
        <v>-189</v>
      </c>
      <c r="E51" s="22">
        <v>-273</v>
      </c>
      <c r="F51" s="28">
        <v>-375</v>
      </c>
      <c r="G51" s="28">
        <v>-366</v>
      </c>
      <c r="H51" s="28">
        <v>-328</v>
      </c>
      <c r="I51" s="22">
        <v>-379</v>
      </c>
      <c r="J51" s="28">
        <v>-390</v>
      </c>
      <c r="K51" s="28">
        <v>-350</v>
      </c>
      <c r="L51" s="28">
        <v>-330</v>
      </c>
      <c r="M51" s="22">
        <v>-354</v>
      </c>
      <c r="N51" s="28">
        <v>-333</v>
      </c>
      <c r="O51" s="28">
        <v>-301</v>
      </c>
      <c r="P51" s="28">
        <v>-262</v>
      </c>
      <c r="Q51" s="22">
        <v>-254</v>
      </c>
      <c r="R51" s="28">
        <v>-275</v>
      </c>
      <c r="S51" s="28">
        <v>-224</v>
      </c>
      <c r="T51" s="28">
        <v>-216</v>
      </c>
      <c r="U51" s="22">
        <v>-292</v>
      </c>
    </row>
    <row r="52" spans="1:21" ht="11.25">
      <c r="A52" s="2" t="s">
        <v>138</v>
      </c>
      <c r="B52" s="28">
        <v>1711</v>
      </c>
      <c r="C52" s="28">
        <v>1181</v>
      </c>
      <c r="D52" s="28">
        <v>1367</v>
      </c>
      <c r="E52" s="22">
        <v>380</v>
      </c>
      <c r="F52" s="28">
        <v>-23</v>
      </c>
      <c r="G52" s="28">
        <v>-22</v>
      </c>
      <c r="H52" s="28">
        <v>28</v>
      </c>
      <c r="I52" s="22">
        <v>-148</v>
      </c>
      <c r="J52" s="28">
        <v>-297</v>
      </c>
      <c r="K52" s="28">
        <v>-74</v>
      </c>
      <c r="L52" s="28">
        <v>39</v>
      </c>
      <c r="M52" s="22">
        <v>42</v>
      </c>
      <c r="N52" s="28">
        <v>-14</v>
      </c>
      <c r="O52" s="28">
        <v>113</v>
      </c>
      <c r="P52" s="28">
        <v>22</v>
      </c>
      <c r="Q52" s="22">
        <v>-8</v>
      </c>
      <c r="R52" s="28">
        <v>-125</v>
      </c>
      <c r="S52" s="28">
        <v>-185</v>
      </c>
      <c r="T52" s="28">
        <v>-481</v>
      </c>
      <c r="U52" s="22">
        <v>-591</v>
      </c>
    </row>
    <row r="53" spans="1:21" ht="11.25">
      <c r="A53" s="6" t="s">
        <v>1</v>
      </c>
      <c r="B53" s="28">
        <v>456</v>
      </c>
      <c r="C53" s="28">
        <v>445</v>
      </c>
      <c r="D53" s="28">
        <v>426</v>
      </c>
      <c r="E53" s="22">
        <v>425</v>
      </c>
      <c r="F53" s="28">
        <v>407</v>
      </c>
      <c r="G53" s="28">
        <v>409</v>
      </c>
      <c r="H53" s="28">
        <v>394</v>
      </c>
      <c r="I53" s="22">
        <v>380</v>
      </c>
      <c r="J53" s="28">
        <v>369</v>
      </c>
      <c r="K53" s="28">
        <v>662</v>
      </c>
      <c r="L53" s="28">
        <v>634</v>
      </c>
      <c r="M53" s="22">
        <v>606</v>
      </c>
      <c r="N53" s="28">
        <v>581</v>
      </c>
      <c r="O53" s="28">
        <v>561</v>
      </c>
      <c r="P53" s="28">
        <v>544</v>
      </c>
      <c r="Q53" s="22">
        <v>527</v>
      </c>
      <c r="R53" s="28">
        <v>326</v>
      </c>
      <c r="S53" s="28">
        <v>359</v>
      </c>
      <c r="T53" s="28">
        <v>353</v>
      </c>
      <c r="U53" s="22">
        <v>377</v>
      </c>
    </row>
    <row r="54" spans="1:21" ht="11.25">
      <c r="A54" s="6" t="s">
        <v>140</v>
      </c>
      <c r="B54" s="28">
        <v>22000</v>
      </c>
      <c r="C54" s="28">
        <v>21484</v>
      </c>
      <c r="D54" s="28">
        <v>21307</v>
      </c>
      <c r="E54" s="22">
        <v>20200</v>
      </c>
      <c r="F54" s="28">
        <v>19308</v>
      </c>
      <c r="G54" s="28">
        <v>19144</v>
      </c>
      <c r="H54" s="28">
        <v>19349</v>
      </c>
      <c r="I54" s="22">
        <v>19294</v>
      </c>
      <c r="J54" s="28">
        <v>18872</v>
      </c>
      <c r="K54" s="28">
        <v>18794</v>
      </c>
      <c r="L54" s="28">
        <v>20365</v>
      </c>
      <c r="M54" s="22">
        <v>20316</v>
      </c>
      <c r="N54" s="28">
        <v>20040</v>
      </c>
      <c r="O54" s="28">
        <v>20347</v>
      </c>
      <c r="P54" s="28">
        <v>19876</v>
      </c>
      <c r="Q54" s="22">
        <v>19773</v>
      </c>
      <c r="R54" s="28">
        <v>19320</v>
      </c>
      <c r="S54" s="28">
        <v>19385</v>
      </c>
      <c r="T54" s="28">
        <v>18786</v>
      </c>
      <c r="U54" s="22">
        <v>18708</v>
      </c>
    </row>
    <row r="55" spans="1:21" ht="12" thickBot="1">
      <c r="A55" s="7" t="s">
        <v>142</v>
      </c>
      <c r="B55" s="28">
        <v>34009</v>
      </c>
      <c r="C55" s="28">
        <v>33516</v>
      </c>
      <c r="D55" s="28">
        <v>34075</v>
      </c>
      <c r="E55" s="22">
        <v>32233</v>
      </c>
      <c r="F55" s="28">
        <v>31218</v>
      </c>
      <c r="G55" s="28">
        <v>31141</v>
      </c>
      <c r="H55" s="28">
        <v>31368</v>
      </c>
      <c r="I55" s="22">
        <v>31363</v>
      </c>
      <c r="J55" s="28">
        <v>30299</v>
      </c>
      <c r="K55" s="28">
        <v>29853</v>
      </c>
      <c r="L55" s="28">
        <v>31961</v>
      </c>
      <c r="M55" s="22">
        <v>31781</v>
      </c>
      <c r="N55" s="28">
        <v>31794</v>
      </c>
      <c r="O55" s="28">
        <v>31501</v>
      </c>
      <c r="P55" s="28">
        <v>31257</v>
      </c>
      <c r="Q55" s="22">
        <v>31004</v>
      </c>
      <c r="R55" s="28">
        <v>29604</v>
      </c>
      <c r="S55" s="28">
        <v>29279</v>
      </c>
      <c r="T55" s="28">
        <v>28928</v>
      </c>
      <c r="U55" s="22">
        <v>29713</v>
      </c>
    </row>
    <row r="56" spans="1:21" ht="12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8" ht="11.25">
      <c r="A58" s="20" t="s">
        <v>147</v>
      </c>
    </row>
    <row r="59" ht="11.25">
      <c r="A59" s="20" t="s">
        <v>148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7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143</v>
      </c>
      <c r="B2" s="14">
        <v>4725</v>
      </c>
      <c r="C2" s="14"/>
      <c r="D2" s="14"/>
      <c r="E2" s="14"/>
      <c r="F2" s="14"/>
    </row>
    <row r="3" spans="1:6" ht="12" thickBot="1">
      <c r="A3" s="11" t="s">
        <v>144</v>
      </c>
      <c r="B3" s="1" t="s">
        <v>145</v>
      </c>
      <c r="C3" s="1"/>
      <c r="D3" s="1"/>
      <c r="E3" s="1"/>
      <c r="F3" s="1"/>
    </row>
    <row r="4" spans="1:6" ht="12" thickTop="1">
      <c r="A4" s="10" t="s">
        <v>40</v>
      </c>
      <c r="B4" s="15" t="str">
        <f>HYPERLINK("http://www.kabupro.jp/mark/20130329/S000D5YI.htm","有価証券報告書")</f>
        <v>有価証券報告書</v>
      </c>
      <c r="C4" s="15" t="str">
        <f>HYPERLINK("http://www.kabupro.jp/mark/20130329/S000D5YI.htm","有価証券報告書")</f>
        <v>有価証券報告書</v>
      </c>
      <c r="D4" s="15" t="str">
        <f>HYPERLINK("http://www.kabupro.jp/mark/20120330/S000AMWW.htm","有価証券報告書")</f>
        <v>有価証券報告書</v>
      </c>
      <c r="E4" s="15" t="str">
        <f>HYPERLINK("http://www.kabupro.jp/mark/20110325/S000812X.htm","有価証券報告書")</f>
        <v>有価証券報告書</v>
      </c>
      <c r="F4" s="15" t="str">
        <f>HYPERLINK("http://www.kabupro.jp/mark/20100326/S0005FFQ.htm","有価証券報告書")</f>
        <v>有価証券報告書</v>
      </c>
    </row>
    <row r="5" spans="1:6" ht="12" thickBot="1">
      <c r="A5" s="11" t="s">
        <v>41</v>
      </c>
      <c r="B5" s="1" t="s">
        <v>47</v>
      </c>
      <c r="C5" s="1" t="s">
        <v>47</v>
      </c>
      <c r="D5" s="1" t="s">
        <v>51</v>
      </c>
      <c r="E5" s="1" t="s">
        <v>53</v>
      </c>
      <c r="F5" s="1" t="s">
        <v>55</v>
      </c>
    </row>
    <row r="6" spans="1:6" ht="12.75" thickBot="1" thickTop="1">
      <c r="A6" s="10" t="s">
        <v>42</v>
      </c>
      <c r="B6" s="18" t="s">
        <v>212</v>
      </c>
      <c r="C6" s="19"/>
      <c r="D6" s="19"/>
      <c r="E6" s="19"/>
      <c r="F6" s="19"/>
    </row>
    <row r="7" spans="1:6" ht="12" thickTop="1">
      <c r="A7" s="12" t="s">
        <v>43</v>
      </c>
      <c r="B7" s="16" t="s">
        <v>48</v>
      </c>
      <c r="C7" s="16" t="s">
        <v>48</v>
      </c>
      <c r="D7" s="16" t="s">
        <v>48</v>
      </c>
      <c r="E7" s="16" t="s">
        <v>48</v>
      </c>
      <c r="F7" s="16" t="s">
        <v>48</v>
      </c>
    </row>
    <row r="8" spans="1:6" ht="11.25">
      <c r="A8" s="13" t="s">
        <v>44</v>
      </c>
      <c r="B8" s="17" t="s">
        <v>149</v>
      </c>
      <c r="C8" s="17" t="s">
        <v>150</v>
      </c>
      <c r="D8" s="17" t="s">
        <v>151</v>
      </c>
      <c r="E8" s="17" t="s">
        <v>152</v>
      </c>
      <c r="F8" s="17" t="s">
        <v>153</v>
      </c>
    </row>
    <row r="9" spans="1:6" ht="11.25">
      <c r="A9" s="13" t="s">
        <v>45</v>
      </c>
      <c r="B9" s="17" t="s">
        <v>49</v>
      </c>
      <c r="C9" s="17" t="s">
        <v>50</v>
      </c>
      <c r="D9" s="17" t="s">
        <v>52</v>
      </c>
      <c r="E9" s="17" t="s">
        <v>54</v>
      </c>
      <c r="F9" s="17" t="s">
        <v>56</v>
      </c>
    </row>
    <row r="10" spans="1:6" ht="12" thickBot="1">
      <c r="A10" s="13" t="s">
        <v>46</v>
      </c>
      <c r="B10" s="17" t="s">
        <v>58</v>
      </c>
      <c r="C10" s="17" t="s">
        <v>58</v>
      </c>
      <c r="D10" s="17" t="s">
        <v>58</v>
      </c>
      <c r="E10" s="17" t="s">
        <v>58</v>
      </c>
      <c r="F10" s="17" t="s">
        <v>58</v>
      </c>
    </row>
    <row r="11" spans="1:6" ht="12" thickTop="1">
      <c r="A11" s="26" t="s">
        <v>154</v>
      </c>
      <c r="B11" s="21">
        <v>23765</v>
      </c>
      <c r="C11" s="21">
        <v>28113</v>
      </c>
      <c r="D11" s="21">
        <v>26322</v>
      </c>
      <c r="E11" s="21">
        <v>29649</v>
      </c>
      <c r="F11" s="21">
        <v>33036</v>
      </c>
    </row>
    <row r="12" spans="1:6" ht="11.25">
      <c r="A12" s="6" t="s">
        <v>155</v>
      </c>
      <c r="B12" s="22">
        <v>18762</v>
      </c>
      <c r="C12" s="22">
        <v>22498</v>
      </c>
      <c r="D12" s="22">
        <v>21883</v>
      </c>
      <c r="E12" s="22">
        <v>24868</v>
      </c>
      <c r="F12" s="22">
        <v>26678</v>
      </c>
    </row>
    <row r="13" spans="1:6" ht="11.25">
      <c r="A13" s="7" t="s">
        <v>158</v>
      </c>
      <c r="B13" s="22">
        <v>5003</v>
      </c>
      <c r="C13" s="22">
        <v>5614</v>
      </c>
      <c r="D13" s="22">
        <v>4439</v>
      </c>
      <c r="E13" s="22">
        <v>4780</v>
      </c>
      <c r="F13" s="22">
        <v>6358</v>
      </c>
    </row>
    <row r="14" spans="1:6" ht="11.25">
      <c r="A14" s="6" t="s">
        <v>159</v>
      </c>
      <c r="B14" s="22">
        <v>25</v>
      </c>
      <c r="C14" s="22">
        <v>23</v>
      </c>
      <c r="D14" s="22">
        <v>20</v>
      </c>
      <c r="E14" s="22">
        <v>32</v>
      </c>
      <c r="F14" s="22">
        <v>47</v>
      </c>
    </row>
    <row r="15" spans="1:6" ht="11.25">
      <c r="A15" s="6" t="s">
        <v>160</v>
      </c>
      <c r="B15" s="22">
        <v>182</v>
      </c>
      <c r="C15" s="22">
        <v>179</v>
      </c>
      <c r="D15" s="22">
        <v>136</v>
      </c>
      <c r="E15" s="22">
        <v>126</v>
      </c>
      <c r="F15" s="22">
        <v>166</v>
      </c>
    </row>
    <row r="16" spans="1:6" ht="11.25">
      <c r="A16" s="6" t="s">
        <v>161</v>
      </c>
      <c r="B16" s="22">
        <v>1222</v>
      </c>
      <c r="C16" s="22">
        <v>1359</v>
      </c>
      <c r="D16" s="22">
        <v>995</v>
      </c>
      <c r="E16" s="22">
        <v>1137</v>
      </c>
      <c r="F16" s="22">
        <v>1062</v>
      </c>
    </row>
    <row r="17" spans="1:6" ht="11.25">
      <c r="A17" s="6" t="s">
        <v>162</v>
      </c>
      <c r="B17" s="22">
        <v>259</v>
      </c>
      <c r="C17" s="22">
        <v>329</v>
      </c>
      <c r="D17" s="22">
        <v>196</v>
      </c>
      <c r="E17" s="22">
        <v>197</v>
      </c>
      <c r="F17" s="22">
        <v>328</v>
      </c>
    </row>
    <row r="18" spans="1:6" ht="11.25">
      <c r="A18" s="6" t="s">
        <v>163</v>
      </c>
      <c r="B18" s="22">
        <v>36</v>
      </c>
      <c r="C18" s="22">
        <v>43</v>
      </c>
      <c r="D18" s="22">
        <v>34</v>
      </c>
      <c r="E18" s="22">
        <v>44</v>
      </c>
      <c r="F18" s="22">
        <v>41</v>
      </c>
    </row>
    <row r="19" spans="1:6" ht="11.25">
      <c r="A19" s="6" t="s">
        <v>164</v>
      </c>
      <c r="B19" s="22">
        <v>132</v>
      </c>
      <c r="C19" s="22">
        <v>149</v>
      </c>
      <c r="D19" s="22">
        <v>121</v>
      </c>
      <c r="E19" s="22">
        <v>123</v>
      </c>
      <c r="F19" s="22">
        <v>126</v>
      </c>
    </row>
    <row r="20" spans="1:6" ht="11.25">
      <c r="A20" s="6" t="s">
        <v>165</v>
      </c>
      <c r="B20" s="22">
        <v>198</v>
      </c>
      <c r="C20" s="22">
        <v>224</v>
      </c>
      <c r="D20" s="22">
        <v>167</v>
      </c>
      <c r="E20" s="22">
        <v>161</v>
      </c>
      <c r="F20" s="22">
        <v>164</v>
      </c>
    </row>
    <row r="21" spans="1:6" ht="11.25">
      <c r="A21" s="6" t="s">
        <v>166</v>
      </c>
      <c r="B21" s="22">
        <v>52</v>
      </c>
      <c r="C21" s="22">
        <v>61</v>
      </c>
      <c r="D21" s="22">
        <v>46</v>
      </c>
      <c r="E21" s="22">
        <v>51</v>
      </c>
      <c r="F21" s="22">
        <v>43</v>
      </c>
    </row>
    <row r="22" spans="1:6" ht="11.25">
      <c r="A22" s="6" t="s">
        <v>167</v>
      </c>
      <c r="B22" s="22">
        <v>49</v>
      </c>
      <c r="C22" s="22">
        <v>34</v>
      </c>
      <c r="D22" s="22">
        <v>12</v>
      </c>
      <c r="E22" s="22">
        <v>89</v>
      </c>
      <c r="F22" s="22">
        <v>64</v>
      </c>
    </row>
    <row r="23" spans="1:6" ht="11.25">
      <c r="A23" s="6" t="s">
        <v>168</v>
      </c>
      <c r="B23" s="22">
        <v>66</v>
      </c>
      <c r="C23" s="22">
        <v>51</v>
      </c>
      <c r="D23" s="22">
        <v>59</v>
      </c>
      <c r="E23" s="22">
        <v>103</v>
      </c>
      <c r="F23" s="22">
        <v>192</v>
      </c>
    </row>
    <row r="24" spans="1:6" ht="11.25">
      <c r="A24" s="6" t="s">
        <v>169</v>
      </c>
      <c r="B24" s="22">
        <v>59</v>
      </c>
      <c r="C24" s="22">
        <v>52</v>
      </c>
      <c r="D24" s="22">
        <v>24</v>
      </c>
      <c r="E24" s="22">
        <v>21</v>
      </c>
      <c r="F24" s="22">
        <v>38</v>
      </c>
    </row>
    <row r="25" spans="1:6" ht="11.25">
      <c r="A25" s="6" t="s">
        <v>170</v>
      </c>
      <c r="B25" s="22">
        <v>142</v>
      </c>
      <c r="C25" s="22">
        <v>133</v>
      </c>
      <c r="D25" s="22">
        <v>77</v>
      </c>
      <c r="E25" s="22">
        <v>68</v>
      </c>
      <c r="F25" s="22"/>
    </row>
    <row r="26" spans="1:6" ht="11.25">
      <c r="A26" s="6" t="s">
        <v>171</v>
      </c>
      <c r="B26" s="22">
        <v>156</v>
      </c>
      <c r="C26" s="22">
        <v>206</v>
      </c>
      <c r="D26" s="22">
        <v>152</v>
      </c>
      <c r="E26" s="22">
        <v>207</v>
      </c>
      <c r="F26" s="22">
        <v>237</v>
      </c>
    </row>
    <row r="27" spans="1:6" ht="11.25">
      <c r="A27" s="6" t="s">
        <v>172</v>
      </c>
      <c r="B27" s="22">
        <v>88</v>
      </c>
      <c r="C27" s="22">
        <v>86</v>
      </c>
      <c r="D27" s="22">
        <v>109</v>
      </c>
      <c r="E27" s="22">
        <v>104</v>
      </c>
      <c r="F27" s="22">
        <v>114</v>
      </c>
    </row>
    <row r="28" spans="1:6" ht="11.25">
      <c r="A28" s="6" t="s">
        <v>173</v>
      </c>
      <c r="B28" s="22">
        <v>11</v>
      </c>
      <c r="C28" s="22">
        <v>6</v>
      </c>
      <c r="D28" s="22">
        <v>7</v>
      </c>
      <c r="E28" s="22">
        <v>9</v>
      </c>
      <c r="F28" s="22">
        <v>9</v>
      </c>
    </row>
    <row r="29" spans="1:6" ht="11.25">
      <c r="A29" s="6" t="s">
        <v>175</v>
      </c>
      <c r="B29" s="22">
        <v>34</v>
      </c>
      <c r="C29" s="22">
        <v>34</v>
      </c>
      <c r="D29" s="22">
        <v>26</v>
      </c>
      <c r="E29" s="22"/>
      <c r="F29" s="22"/>
    </row>
    <row r="30" spans="1:6" ht="11.25">
      <c r="A30" s="6" t="s">
        <v>71</v>
      </c>
      <c r="B30" s="22">
        <v>1046</v>
      </c>
      <c r="C30" s="22">
        <v>1066</v>
      </c>
      <c r="D30" s="22">
        <v>1063</v>
      </c>
      <c r="E30" s="22">
        <v>998</v>
      </c>
      <c r="F30" s="22">
        <v>1066</v>
      </c>
    </row>
    <row r="31" spans="1:6" ht="11.25">
      <c r="A31" s="6" t="s">
        <v>176</v>
      </c>
      <c r="B31" s="22">
        <v>3766</v>
      </c>
      <c r="C31" s="22">
        <v>4042</v>
      </c>
      <c r="D31" s="22">
        <v>3251</v>
      </c>
      <c r="E31" s="22">
        <v>3477</v>
      </c>
      <c r="F31" s="22">
        <v>3798</v>
      </c>
    </row>
    <row r="32" spans="1:6" ht="12" thickBot="1">
      <c r="A32" s="25" t="s">
        <v>177</v>
      </c>
      <c r="B32" s="23">
        <v>1237</v>
      </c>
      <c r="C32" s="23">
        <v>1572</v>
      </c>
      <c r="D32" s="23">
        <v>1188</v>
      </c>
      <c r="E32" s="23">
        <v>1302</v>
      </c>
      <c r="F32" s="23">
        <v>2560</v>
      </c>
    </row>
    <row r="33" spans="1:6" ht="12" thickTop="1">
      <c r="A33" s="6" t="s">
        <v>178</v>
      </c>
      <c r="B33" s="22">
        <v>3</v>
      </c>
      <c r="C33" s="22">
        <v>5</v>
      </c>
      <c r="D33" s="22">
        <v>6</v>
      </c>
      <c r="E33" s="22">
        <v>7</v>
      </c>
      <c r="F33" s="22">
        <v>12</v>
      </c>
    </row>
    <row r="34" spans="1:6" ht="11.25">
      <c r="A34" s="6" t="s">
        <v>179</v>
      </c>
      <c r="B34" s="22">
        <v>0</v>
      </c>
      <c r="C34" s="22">
        <v>0</v>
      </c>
      <c r="D34" s="22">
        <v>2</v>
      </c>
      <c r="E34" s="22">
        <v>9</v>
      </c>
      <c r="F34" s="22">
        <v>30</v>
      </c>
    </row>
    <row r="35" spans="1:6" ht="11.25">
      <c r="A35" s="6" t="s">
        <v>180</v>
      </c>
      <c r="B35" s="22">
        <v>187</v>
      </c>
      <c r="C35" s="22">
        <v>234</v>
      </c>
      <c r="D35" s="22">
        <v>287</v>
      </c>
      <c r="E35" s="22">
        <v>406</v>
      </c>
      <c r="F35" s="22">
        <v>196</v>
      </c>
    </row>
    <row r="36" spans="1:6" ht="11.25">
      <c r="A36" s="6" t="s">
        <v>181</v>
      </c>
      <c r="B36" s="22">
        <v>22</v>
      </c>
      <c r="C36" s="22"/>
      <c r="D36" s="22"/>
      <c r="E36" s="22"/>
      <c r="F36" s="22"/>
    </row>
    <row r="37" spans="1:6" ht="11.25">
      <c r="A37" s="6" t="s">
        <v>182</v>
      </c>
      <c r="B37" s="22">
        <v>49</v>
      </c>
      <c r="C37" s="22"/>
      <c r="D37" s="22"/>
      <c r="E37" s="22"/>
      <c r="F37" s="22"/>
    </row>
    <row r="38" spans="1:6" ht="11.25">
      <c r="A38" s="6" t="s">
        <v>183</v>
      </c>
      <c r="B38" s="22">
        <v>53</v>
      </c>
      <c r="C38" s="22"/>
      <c r="D38" s="22"/>
      <c r="E38" s="22"/>
      <c r="F38" s="22"/>
    </row>
    <row r="39" spans="1:6" ht="11.25">
      <c r="A39" s="6" t="s">
        <v>184</v>
      </c>
      <c r="B39" s="22">
        <v>24</v>
      </c>
      <c r="C39" s="22">
        <v>44</v>
      </c>
      <c r="D39" s="22">
        <v>31</v>
      </c>
      <c r="E39" s="22">
        <v>40</v>
      </c>
      <c r="F39" s="22">
        <v>64</v>
      </c>
    </row>
    <row r="40" spans="1:6" ht="11.25">
      <c r="A40" s="6" t="s">
        <v>185</v>
      </c>
      <c r="B40" s="22">
        <v>342</v>
      </c>
      <c r="C40" s="22">
        <v>286</v>
      </c>
      <c r="D40" s="22">
        <v>328</v>
      </c>
      <c r="E40" s="22">
        <v>463</v>
      </c>
      <c r="F40" s="22">
        <v>304</v>
      </c>
    </row>
    <row r="41" spans="1:6" ht="11.25">
      <c r="A41" s="6" t="s">
        <v>186</v>
      </c>
      <c r="B41" s="22">
        <v>3</v>
      </c>
      <c r="C41" s="22">
        <v>14</v>
      </c>
      <c r="D41" s="22">
        <v>22</v>
      </c>
      <c r="E41" s="22">
        <v>3</v>
      </c>
      <c r="F41" s="22">
        <v>0</v>
      </c>
    </row>
    <row r="42" spans="1:6" ht="11.25">
      <c r="A42" s="6" t="s">
        <v>187</v>
      </c>
      <c r="B42" s="22">
        <v>11</v>
      </c>
      <c r="C42" s="22">
        <v>3</v>
      </c>
      <c r="D42" s="22"/>
      <c r="E42" s="22"/>
      <c r="F42" s="22"/>
    </row>
    <row r="43" spans="1:6" ht="11.25">
      <c r="A43" s="6" t="s">
        <v>98</v>
      </c>
      <c r="B43" s="22"/>
      <c r="C43" s="22">
        <v>21</v>
      </c>
      <c r="D43" s="22"/>
      <c r="E43" s="22"/>
      <c r="F43" s="22"/>
    </row>
    <row r="44" spans="1:6" ht="11.25">
      <c r="A44" s="6" t="s">
        <v>188</v>
      </c>
      <c r="B44" s="22"/>
      <c r="C44" s="22">
        <v>17</v>
      </c>
      <c r="D44" s="22">
        <v>16</v>
      </c>
      <c r="E44" s="22">
        <v>19</v>
      </c>
      <c r="F44" s="22">
        <v>22</v>
      </c>
    </row>
    <row r="45" spans="1:6" ht="11.25">
      <c r="A45" s="6" t="s">
        <v>189</v>
      </c>
      <c r="B45" s="22">
        <v>17</v>
      </c>
      <c r="C45" s="22">
        <v>36</v>
      </c>
      <c r="D45" s="22">
        <v>16</v>
      </c>
      <c r="E45" s="22">
        <v>16</v>
      </c>
      <c r="F45" s="22">
        <v>36</v>
      </c>
    </row>
    <row r="46" spans="1:6" ht="11.25">
      <c r="A46" s="6" t="s">
        <v>71</v>
      </c>
      <c r="B46" s="22">
        <v>1</v>
      </c>
      <c r="C46" s="22">
        <v>2</v>
      </c>
      <c r="D46" s="22">
        <v>3</v>
      </c>
      <c r="E46" s="22">
        <v>5</v>
      </c>
      <c r="F46" s="22">
        <v>1</v>
      </c>
    </row>
    <row r="47" spans="1:6" ht="11.25">
      <c r="A47" s="6" t="s">
        <v>190</v>
      </c>
      <c r="B47" s="22">
        <v>33</v>
      </c>
      <c r="C47" s="22">
        <v>96</v>
      </c>
      <c r="D47" s="22">
        <v>59</v>
      </c>
      <c r="E47" s="22">
        <v>45</v>
      </c>
      <c r="F47" s="22">
        <v>61</v>
      </c>
    </row>
    <row r="48" spans="1:6" ht="12" thickBot="1">
      <c r="A48" s="25" t="s">
        <v>191</v>
      </c>
      <c r="B48" s="23">
        <v>1545</v>
      </c>
      <c r="C48" s="23">
        <v>1763</v>
      </c>
      <c r="D48" s="23">
        <v>1457</v>
      </c>
      <c r="E48" s="23">
        <v>1719</v>
      </c>
      <c r="F48" s="23">
        <v>2803</v>
      </c>
    </row>
    <row r="49" spans="1:6" ht="12" thickTop="1">
      <c r="A49" s="6" t="s">
        <v>192</v>
      </c>
      <c r="B49" s="22">
        <v>416</v>
      </c>
      <c r="C49" s="22">
        <v>406</v>
      </c>
      <c r="D49" s="22">
        <v>630</v>
      </c>
      <c r="E49" s="22">
        <v>9</v>
      </c>
      <c r="F49" s="22">
        <v>48</v>
      </c>
    </row>
    <row r="50" spans="1:6" ht="11.25">
      <c r="A50" s="6" t="s">
        <v>193</v>
      </c>
      <c r="B50" s="22"/>
      <c r="C50" s="22"/>
      <c r="D50" s="22">
        <v>53</v>
      </c>
      <c r="E50" s="22"/>
      <c r="F50" s="22"/>
    </row>
    <row r="51" spans="1:6" ht="11.25">
      <c r="A51" s="6" t="s">
        <v>194</v>
      </c>
      <c r="B51" s="22"/>
      <c r="C51" s="22"/>
      <c r="D51" s="22">
        <v>36</v>
      </c>
      <c r="E51" s="22"/>
      <c r="F51" s="22"/>
    </row>
    <row r="52" spans="1:6" ht="11.25">
      <c r="A52" s="6" t="s">
        <v>195</v>
      </c>
      <c r="B52" s="22"/>
      <c r="C52" s="22"/>
      <c r="D52" s="22">
        <v>1</v>
      </c>
      <c r="E52" s="22">
        <v>23</v>
      </c>
      <c r="F52" s="22"/>
    </row>
    <row r="53" spans="1:6" ht="11.25">
      <c r="A53" s="6" t="s">
        <v>71</v>
      </c>
      <c r="B53" s="22"/>
      <c r="C53" s="22">
        <v>0</v>
      </c>
      <c r="D53" s="22">
        <v>1</v>
      </c>
      <c r="E53" s="22">
        <v>2</v>
      </c>
      <c r="F53" s="22">
        <v>1</v>
      </c>
    </row>
    <row r="54" spans="1:6" ht="11.25">
      <c r="A54" s="6" t="s">
        <v>197</v>
      </c>
      <c r="B54" s="22">
        <v>416</v>
      </c>
      <c r="C54" s="22">
        <v>406</v>
      </c>
      <c r="D54" s="22">
        <v>722</v>
      </c>
      <c r="E54" s="22">
        <v>34</v>
      </c>
      <c r="F54" s="22">
        <v>49</v>
      </c>
    </row>
    <row r="55" spans="1:6" ht="11.25">
      <c r="A55" s="6" t="s">
        <v>198</v>
      </c>
      <c r="B55" s="22"/>
      <c r="C55" s="22">
        <v>14</v>
      </c>
      <c r="D55" s="22">
        <v>14</v>
      </c>
      <c r="E55" s="22">
        <v>39</v>
      </c>
      <c r="F55" s="22"/>
    </row>
    <row r="56" spans="1:6" ht="11.25">
      <c r="A56" s="6" t="s">
        <v>199</v>
      </c>
      <c r="B56" s="22">
        <v>16</v>
      </c>
      <c r="C56" s="22">
        <v>5</v>
      </c>
      <c r="D56" s="22">
        <v>51</v>
      </c>
      <c r="E56" s="22">
        <v>28</v>
      </c>
      <c r="F56" s="22">
        <v>249</v>
      </c>
    </row>
    <row r="57" spans="1:6" ht="11.25">
      <c r="A57" s="6" t="s">
        <v>200</v>
      </c>
      <c r="B57" s="22"/>
      <c r="C57" s="22">
        <v>267</v>
      </c>
      <c r="D57" s="22"/>
      <c r="E57" s="22"/>
      <c r="F57" s="22"/>
    </row>
    <row r="58" spans="1:6" ht="11.25">
      <c r="A58" s="6" t="s">
        <v>201</v>
      </c>
      <c r="B58" s="22"/>
      <c r="C58" s="22"/>
      <c r="D58" s="22">
        <v>687</v>
      </c>
      <c r="E58" s="22"/>
      <c r="F58" s="22"/>
    </row>
    <row r="59" spans="1:6" ht="11.25">
      <c r="A59" s="6" t="s">
        <v>202</v>
      </c>
      <c r="B59" s="22"/>
      <c r="C59" s="22"/>
      <c r="D59" s="22">
        <v>18</v>
      </c>
      <c r="E59" s="22"/>
      <c r="F59" s="22"/>
    </row>
    <row r="60" spans="1:6" ht="11.25">
      <c r="A60" s="6" t="s">
        <v>203</v>
      </c>
      <c r="B60" s="22"/>
      <c r="C60" s="22">
        <v>3000</v>
      </c>
      <c r="D60" s="22"/>
      <c r="E60" s="22"/>
      <c r="F60" s="22"/>
    </row>
    <row r="61" spans="1:6" ht="11.25">
      <c r="A61" s="6" t="s">
        <v>204</v>
      </c>
      <c r="B61" s="22"/>
      <c r="C61" s="22"/>
      <c r="D61" s="22"/>
      <c r="E61" s="22"/>
      <c r="F61" s="22">
        <v>42</v>
      </c>
    </row>
    <row r="62" spans="1:6" ht="11.25">
      <c r="A62" s="6" t="s">
        <v>205</v>
      </c>
      <c r="B62" s="22">
        <v>913</v>
      </c>
      <c r="C62" s="22"/>
      <c r="D62" s="22"/>
      <c r="E62" s="22"/>
      <c r="F62" s="22"/>
    </row>
    <row r="63" spans="1:6" ht="11.25">
      <c r="A63" s="6" t="s">
        <v>71</v>
      </c>
      <c r="B63" s="22">
        <v>14</v>
      </c>
      <c r="C63" s="22">
        <v>2</v>
      </c>
      <c r="D63" s="22">
        <v>19</v>
      </c>
      <c r="E63" s="22">
        <v>10</v>
      </c>
      <c r="F63" s="22">
        <v>2</v>
      </c>
    </row>
    <row r="64" spans="1:6" ht="11.25">
      <c r="A64" s="6" t="s">
        <v>206</v>
      </c>
      <c r="B64" s="22">
        <v>944</v>
      </c>
      <c r="C64" s="22">
        <v>3289</v>
      </c>
      <c r="D64" s="22">
        <v>791</v>
      </c>
      <c r="E64" s="22">
        <v>78</v>
      </c>
      <c r="F64" s="22">
        <v>293</v>
      </c>
    </row>
    <row r="65" spans="1:6" ht="11.25">
      <c r="A65" s="7" t="s">
        <v>207</v>
      </c>
      <c r="B65" s="22">
        <v>1018</v>
      </c>
      <c r="C65" s="22">
        <v>-1119</v>
      </c>
      <c r="D65" s="22">
        <v>1388</v>
      </c>
      <c r="E65" s="22">
        <v>1675</v>
      </c>
      <c r="F65" s="22">
        <v>2558</v>
      </c>
    </row>
    <row r="66" spans="1:6" ht="11.25">
      <c r="A66" s="7" t="s">
        <v>208</v>
      </c>
      <c r="B66" s="22">
        <v>8</v>
      </c>
      <c r="C66" s="22">
        <v>3</v>
      </c>
      <c r="D66" s="22">
        <v>579</v>
      </c>
      <c r="E66" s="22">
        <v>418</v>
      </c>
      <c r="F66" s="22">
        <v>1276</v>
      </c>
    </row>
    <row r="67" spans="1:6" ht="11.25">
      <c r="A67" s="7" t="s">
        <v>209</v>
      </c>
      <c r="B67" s="22">
        <v>481</v>
      </c>
      <c r="C67" s="22">
        <v>-548</v>
      </c>
      <c r="D67" s="22">
        <v>-125</v>
      </c>
      <c r="E67" s="22">
        <v>172</v>
      </c>
      <c r="F67" s="22">
        <v>-310</v>
      </c>
    </row>
    <row r="68" spans="1:6" ht="11.25">
      <c r="A68" s="7" t="s">
        <v>210</v>
      </c>
      <c r="B68" s="22">
        <v>490</v>
      </c>
      <c r="C68" s="22">
        <v>-545</v>
      </c>
      <c r="D68" s="22">
        <v>454</v>
      </c>
      <c r="E68" s="22">
        <v>591</v>
      </c>
      <c r="F68" s="22">
        <v>965</v>
      </c>
    </row>
    <row r="69" spans="1:6" ht="12" thickBot="1">
      <c r="A69" s="7" t="s">
        <v>211</v>
      </c>
      <c r="B69" s="22">
        <v>528</v>
      </c>
      <c r="C69" s="22">
        <v>-574</v>
      </c>
      <c r="D69" s="22">
        <v>934</v>
      </c>
      <c r="E69" s="22">
        <v>1084</v>
      </c>
      <c r="F69" s="22">
        <v>1593</v>
      </c>
    </row>
    <row r="70" spans="1:6" ht="12" thickTop="1">
      <c r="A70" s="8"/>
      <c r="B70" s="24"/>
      <c r="C70" s="24"/>
      <c r="D70" s="24"/>
      <c r="E70" s="24"/>
      <c r="F70" s="24"/>
    </row>
    <row r="72" ht="11.25">
      <c r="A72" s="20" t="s">
        <v>147</v>
      </c>
    </row>
    <row r="73" ht="11.25">
      <c r="A73" s="20" t="s">
        <v>148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9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143</v>
      </c>
      <c r="B2" s="14">
        <v>4725</v>
      </c>
      <c r="C2" s="14"/>
      <c r="D2" s="14"/>
      <c r="E2" s="14"/>
      <c r="F2" s="14"/>
    </row>
    <row r="3" spans="1:6" ht="12" thickBot="1">
      <c r="A3" s="11" t="s">
        <v>144</v>
      </c>
      <c r="B3" s="1" t="s">
        <v>145</v>
      </c>
      <c r="C3" s="1"/>
      <c r="D3" s="1"/>
      <c r="E3" s="1"/>
      <c r="F3" s="1"/>
    </row>
    <row r="4" spans="1:6" ht="12" thickTop="1">
      <c r="A4" s="10" t="s">
        <v>40</v>
      </c>
      <c r="B4" s="15" t="str">
        <f>HYPERLINK("http://www.kabupro.jp/mark/20130329/S000D5YI.htm","有価証券報告書")</f>
        <v>有価証券報告書</v>
      </c>
      <c r="C4" s="15" t="str">
        <f>HYPERLINK("http://www.kabupro.jp/mark/20130329/S000D5YI.htm","有価証券報告書")</f>
        <v>有価証券報告書</v>
      </c>
      <c r="D4" s="15" t="str">
        <f>HYPERLINK("http://www.kabupro.jp/mark/20120330/S000AMWW.htm","有価証券報告書")</f>
        <v>有価証券報告書</v>
      </c>
      <c r="E4" s="15" t="str">
        <f>HYPERLINK("http://www.kabupro.jp/mark/20110325/S000812X.htm","有価証券報告書")</f>
        <v>有価証券報告書</v>
      </c>
      <c r="F4" s="15" t="str">
        <f>HYPERLINK("http://www.kabupro.jp/mark/20100326/S0005FFQ.htm","有価証券報告書")</f>
        <v>有価証券報告書</v>
      </c>
    </row>
    <row r="5" spans="1:6" ht="12" thickBot="1">
      <c r="A5" s="11" t="s">
        <v>41</v>
      </c>
      <c r="B5" s="1" t="s">
        <v>47</v>
      </c>
      <c r="C5" s="1" t="s">
        <v>47</v>
      </c>
      <c r="D5" s="1" t="s">
        <v>51</v>
      </c>
      <c r="E5" s="1" t="s">
        <v>53</v>
      </c>
      <c r="F5" s="1" t="s">
        <v>55</v>
      </c>
    </row>
    <row r="6" spans="1:6" ht="12.75" thickBot="1" thickTop="1">
      <c r="A6" s="10" t="s">
        <v>42</v>
      </c>
      <c r="B6" s="18" t="s">
        <v>146</v>
      </c>
      <c r="C6" s="19"/>
      <c r="D6" s="19"/>
      <c r="E6" s="19"/>
      <c r="F6" s="19"/>
    </row>
    <row r="7" spans="1:6" ht="12" thickTop="1">
      <c r="A7" s="12" t="s">
        <v>43</v>
      </c>
      <c r="B7" s="16" t="s">
        <v>48</v>
      </c>
      <c r="C7" s="16" t="s">
        <v>48</v>
      </c>
      <c r="D7" s="16" t="s">
        <v>48</v>
      </c>
      <c r="E7" s="16" t="s">
        <v>48</v>
      </c>
      <c r="F7" s="16" t="s">
        <v>48</v>
      </c>
    </row>
    <row r="8" spans="1:6" ht="11.25">
      <c r="A8" s="13" t="s">
        <v>44</v>
      </c>
      <c r="B8" s="17"/>
      <c r="C8" s="17"/>
      <c r="D8" s="17"/>
      <c r="E8" s="17"/>
      <c r="F8" s="17"/>
    </row>
    <row r="9" spans="1:6" ht="11.25">
      <c r="A9" s="13" t="s">
        <v>45</v>
      </c>
      <c r="B9" s="17" t="s">
        <v>49</v>
      </c>
      <c r="C9" s="17" t="s">
        <v>50</v>
      </c>
      <c r="D9" s="17" t="s">
        <v>52</v>
      </c>
      <c r="E9" s="17" t="s">
        <v>54</v>
      </c>
      <c r="F9" s="17" t="s">
        <v>56</v>
      </c>
    </row>
    <row r="10" spans="1:6" ht="12" thickBot="1">
      <c r="A10" s="13" t="s">
        <v>46</v>
      </c>
      <c r="B10" s="17" t="s">
        <v>58</v>
      </c>
      <c r="C10" s="17" t="s">
        <v>58</v>
      </c>
      <c r="D10" s="17" t="s">
        <v>58</v>
      </c>
      <c r="E10" s="17" t="s">
        <v>58</v>
      </c>
      <c r="F10" s="17" t="s">
        <v>58</v>
      </c>
    </row>
    <row r="11" spans="1:6" ht="12" thickTop="1">
      <c r="A11" s="9" t="s">
        <v>57</v>
      </c>
      <c r="B11" s="21">
        <v>4796</v>
      </c>
      <c r="C11" s="21">
        <v>3993</v>
      </c>
      <c r="D11" s="21">
        <v>3921</v>
      </c>
      <c r="E11" s="21">
        <v>3512</v>
      </c>
      <c r="F11" s="21">
        <v>3510</v>
      </c>
    </row>
    <row r="12" spans="1:6" ht="11.25">
      <c r="A12" s="2" t="s">
        <v>59</v>
      </c>
      <c r="B12" s="22">
        <v>3566</v>
      </c>
      <c r="C12" s="22">
        <v>5470</v>
      </c>
      <c r="D12" s="22">
        <v>4276</v>
      </c>
      <c r="E12" s="22">
        <v>5013</v>
      </c>
      <c r="F12" s="22">
        <v>4674</v>
      </c>
    </row>
    <row r="13" spans="1:6" ht="11.25">
      <c r="A13" s="2" t="s">
        <v>61</v>
      </c>
      <c r="B13" s="22">
        <v>2200</v>
      </c>
      <c r="C13" s="22">
        <v>500</v>
      </c>
      <c r="D13" s="22">
        <v>2400</v>
      </c>
      <c r="E13" s="22">
        <v>500</v>
      </c>
      <c r="F13" s="22">
        <v>2599</v>
      </c>
    </row>
    <row r="14" spans="1:6" ht="11.25">
      <c r="A14" s="2" t="s">
        <v>62</v>
      </c>
      <c r="B14" s="22"/>
      <c r="C14" s="22">
        <v>3</v>
      </c>
      <c r="D14" s="22">
        <v>4</v>
      </c>
      <c r="E14" s="22">
        <v>29</v>
      </c>
      <c r="F14" s="22">
        <v>29</v>
      </c>
    </row>
    <row r="15" spans="1:6" ht="11.25">
      <c r="A15" s="2" t="s">
        <v>64</v>
      </c>
      <c r="B15" s="22">
        <v>474</v>
      </c>
      <c r="C15" s="22">
        <v>707</v>
      </c>
      <c r="D15" s="22">
        <v>481</v>
      </c>
      <c r="E15" s="22">
        <v>825</v>
      </c>
      <c r="F15" s="22">
        <v>1511</v>
      </c>
    </row>
    <row r="16" spans="1:6" ht="11.25">
      <c r="A16" s="2" t="s">
        <v>65</v>
      </c>
      <c r="B16" s="22">
        <v>14</v>
      </c>
      <c r="C16" s="22">
        <v>22</v>
      </c>
      <c r="D16" s="22">
        <v>61</v>
      </c>
      <c r="E16" s="22">
        <v>19</v>
      </c>
      <c r="F16" s="22">
        <v>51</v>
      </c>
    </row>
    <row r="17" spans="1:6" ht="11.25">
      <c r="A17" s="2" t="s">
        <v>66</v>
      </c>
      <c r="B17" s="22"/>
      <c r="C17" s="22"/>
      <c r="D17" s="22"/>
      <c r="E17" s="22"/>
      <c r="F17" s="22">
        <v>0</v>
      </c>
    </row>
    <row r="18" spans="1:6" ht="11.25">
      <c r="A18" s="2" t="s">
        <v>67</v>
      </c>
      <c r="B18" s="22">
        <v>291</v>
      </c>
      <c r="C18" s="22">
        <v>398</v>
      </c>
      <c r="D18" s="22">
        <v>414</v>
      </c>
      <c r="E18" s="22">
        <v>347</v>
      </c>
      <c r="F18" s="22">
        <v>426</v>
      </c>
    </row>
    <row r="19" spans="1:6" ht="11.25">
      <c r="A19" s="2" t="s">
        <v>68</v>
      </c>
      <c r="B19" s="22"/>
      <c r="C19" s="22">
        <v>40</v>
      </c>
      <c r="D19" s="22"/>
      <c r="E19" s="22">
        <v>30</v>
      </c>
      <c r="F19" s="22">
        <v>210</v>
      </c>
    </row>
    <row r="20" spans="1:6" ht="11.25">
      <c r="A20" s="2" t="s">
        <v>69</v>
      </c>
      <c r="B20" s="22">
        <v>409</v>
      </c>
      <c r="C20" s="22">
        <v>9</v>
      </c>
      <c r="D20" s="22"/>
      <c r="E20" s="22"/>
      <c r="F20" s="22"/>
    </row>
    <row r="21" spans="1:6" ht="11.25">
      <c r="A21" s="2" t="s">
        <v>70</v>
      </c>
      <c r="B21" s="22">
        <v>499</v>
      </c>
      <c r="C21" s="22">
        <v>853</v>
      </c>
      <c r="D21" s="22">
        <v>260</v>
      </c>
      <c r="E21" s="22">
        <v>123</v>
      </c>
      <c r="F21" s="22">
        <v>297</v>
      </c>
    </row>
    <row r="22" spans="1:6" ht="11.25">
      <c r="A22" s="2" t="s">
        <v>71</v>
      </c>
      <c r="B22" s="22">
        <v>152</v>
      </c>
      <c r="C22" s="22">
        <v>418</v>
      </c>
      <c r="D22" s="22">
        <v>107</v>
      </c>
      <c r="E22" s="22">
        <v>181</v>
      </c>
      <c r="F22" s="22">
        <v>183</v>
      </c>
    </row>
    <row r="23" spans="1:6" ht="11.25">
      <c r="A23" s="2" t="s">
        <v>72</v>
      </c>
      <c r="B23" s="22">
        <v>-4</v>
      </c>
      <c r="C23" s="22">
        <v>-45</v>
      </c>
      <c r="D23" s="22">
        <v>-4</v>
      </c>
      <c r="E23" s="22">
        <v>-5</v>
      </c>
      <c r="F23" s="22">
        <v>-5</v>
      </c>
    </row>
    <row r="24" spans="1:6" ht="11.25">
      <c r="A24" s="2" t="s">
        <v>73</v>
      </c>
      <c r="B24" s="22">
        <v>12401</v>
      </c>
      <c r="C24" s="22">
        <v>12371</v>
      </c>
      <c r="D24" s="22">
        <v>11925</v>
      </c>
      <c r="E24" s="22">
        <v>10578</v>
      </c>
      <c r="F24" s="22">
        <v>13490</v>
      </c>
    </row>
    <row r="25" spans="1:6" ht="11.25">
      <c r="A25" s="3" t="s">
        <v>74</v>
      </c>
      <c r="B25" s="22">
        <v>506</v>
      </c>
      <c r="C25" s="22">
        <v>503</v>
      </c>
      <c r="D25" s="22">
        <v>487</v>
      </c>
      <c r="E25" s="22">
        <v>506</v>
      </c>
      <c r="F25" s="22">
        <v>566</v>
      </c>
    </row>
    <row r="26" spans="1:6" ht="11.25">
      <c r="A26" s="4" t="s">
        <v>75</v>
      </c>
      <c r="B26" s="22">
        <v>-299</v>
      </c>
      <c r="C26" s="22">
        <v>-273</v>
      </c>
      <c r="D26" s="22">
        <v>-243</v>
      </c>
      <c r="E26" s="22">
        <v>-220</v>
      </c>
      <c r="F26" s="22">
        <v>-224</v>
      </c>
    </row>
    <row r="27" spans="1:6" ht="11.25">
      <c r="A27" s="4" t="s">
        <v>76</v>
      </c>
      <c r="B27" s="22">
        <v>206</v>
      </c>
      <c r="C27" s="22">
        <v>230</v>
      </c>
      <c r="D27" s="22">
        <v>244</v>
      </c>
      <c r="E27" s="22">
        <v>286</v>
      </c>
      <c r="F27" s="22">
        <v>341</v>
      </c>
    </row>
    <row r="28" spans="1:6" ht="11.25">
      <c r="A28" s="3" t="s">
        <v>77</v>
      </c>
      <c r="B28" s="22">
        <v>321</v>
      </c>
      <c r="C28" s="22">
        <v>325</v>
      </c>
      <c r="D28" s="22">
        <v>312</v>
      </c>
      <c r="E28" s="22">
        <v>348</v>
      </c>
      <c r="F28" s="22">
        <v>214</v>
      </c>
    </row>
    <row r="29" spans="1:6" ht="11.25">
      <c r="A29" s="4" t="s">
        <v>75</v>
      </c>
      <c r="B29" s="22">
        <v>-204</v>
      </c>
      <c r="C29" s="22">
        <v>-172</v>
      </c>
      <c r="D29" s="22">
        <v>-116</v>
      </c>
      <c r="E29" s="22">
        <v>-193</v>
      </c>
      <c r="F29" s="22">
        <v>-163</v>
      </c>
    </row>
    <row r="30" spans="1:6" ht="11.25">
      <c r="A30" s="4" t="s">
        <v>78</v>
      </c>
      <c r="B30" s="22">
        <v>116</v>
      </c>
      <c r="C30" s="22">
        <v>152</v>
      </c>
      <c r="D30" s="22">
        <v>196</v>
      </c>
      <c r="E30" s="22">
        <v>154</v>
      </c>
      <c r="F30" s="22">
        <v>50</v>
      </c>
    </row>
    <row r="31" spans="1:6" ht="11.25">
      <c r="A31" s="3" t="s">
        <v>79</v>
      </c>
      <c r="B31" s="22">
        <v>23</v>
      </c>
      <c r="C31" s="22">
        <v>23</v>
      </c>
      <c r="D31" s="22">
        <v>23</v>
      </c>
      <c r="E31" s="22">
        <v>23</v>
      </c>
      <c r="F31" s="22">
        <v>23</v>
      </c>
    </row>
    <row r="32" spans="1:6" ht="11.25">
      <c r="A32" s="3" t="s">
        <v>82</v>
      </c>
      <c r="B32" s="22">
        <v>346</v>
      </c>
      <c r="C32" s="22">
        <v>405</v>
      </c>
      <c r="D32" s="22">
        <v>464</v>
      </c>
      <c r="E32" s="22">
        <v>464</v>
      </c>
      <c r="F32" s="22">
        <v>415</v>
      </c>
    </row>
    <row r="33" spans="1:6" ht="11.25">
      <c r="A33" s="3" t="s">
        <v>83</v>
      </c>
      <c r="B33" s="22">
        <v>408</v>
      </c>
      <c r="C33" s="22">
        <v>914</v>
      </c>
      <c r="D33" s="22">
        <v>1144</v>
      </c>
      <c r="E33" s="22">
        <v>1053</v>
      </c>
      <c r="F33" s="22">
        <v>610</v>
      </c>
    </row>
    <row r="34" spans="1:6" ht="11.25">
      <c r="A34" s="3" t="s">
        <v>84</v>
      </c>
      <c r="B34" s="22">
        <v>497</v>
      </c>
      <c r="C34" s="22">
        <v>532</v>
      </c>
      <c r="D34" s="22">
        <v>567</v>
      </c>
      <c r="E34" s="22"/>
      <c r="F34" s="22"/>
    </row>
    <row r="35" spans="1:6" ht="11.25">
      <c r="A35" s="3" t="s">
        <v>80</v>
      </c>
      <c r="B35" s="22">
        <v>20</v>
      </c>
      <c r="C35" s="22">
        <v>23</v>
      </c>
      <c r="D35" s="22">
        <v>25</v>
      </c>
      <c r="E35" s="22">
        <v>23</v>
      </c>
      <c r="F35" s="22">
        <v>23</v>
      </c>
    </row>
    <row r="36" spans="1:6" ht="11.25">
      <c r="A36" s="3" t="s">
        <v>85</v>
      </c>
      <c r="B36" s="22">
        <v>927</v>
      </c>
      <c r="C36" s="22">
        <v>1470</v>
      </c>
      <c r="D36" s="22">
        <v>1737</v>
      </c>
      <c r="E36" s="22">
        <v>1076</v>
      </c>
      <c r="F36" s="22">
        <v>634</v>
      </c>
    </row>
    <row r="37" spans="1:6" ht="11.25">
      <c r="A37" s="3" t="s">
        <v>86</v>
      </c>
      <c r="B37" s="22">
        <v>5582</v>
      </c>
      <c r="C37" s="22">
        <v>4587</v>
      </c>
      <c r="D37" s="22">
        <v>5982</v>
      </c>
      <c r="E37" s="22">
        <v>6524</v>
      </c>
      <c r="F37" s="22">
        <v>5219</v>
      </c>
    </row>
    <row r="38" spans="1:6" ht="11.25">
      <c r="A38" s="3" t="s">
        <v>87</v>
      </c>
      <c r="B38" s="22">
        <v>5547</v>
      </c>
      <c r="C38" s="22">
        <v>6698</v>
      </c>
      <c r="D38" s="22">
        <v>6133</v>
      </c>
      <c r="E38" s="22">
        <v>6061</v>
      </c>
      <c r="F38" s="22">
        <v>3549</v>
      </c>
    </row>
    <row r="39" spans="1:6" ht="11.25">
      <c r="A39" s="3" t="s">
        <v>88</v>
      </c>
      <c r="B39" s="22"/>
      <c r="C39" s="22"/>
      <c r="D39" s="22"/>
      <c r="E39" s="22"/>
      <c r="F39" s="22">
        <v>0</v>
      </c>
    </row>
    <row r="40" spans="1:6" ht="11.25">
      <c r="A40" s="3" t="s">
        <v>89</v>
      </c>
      <c r="B40" s="22">
        <v>0</v>
      </c>
      <c r="C40" s="22">
        <v>1</v>
      </c>
      <c r="D40" s="22">
        <v>1</v>
      </c>
      <c r="E40" s="22">
        <v>2</v>
      </c>
      <c r="F40" s="22">
        <v>2</v>
      </c>
    </row>
    <row r="41" spans="1:6" ht="11.25">
      <c r="A41" s="3" t="s">
        <v>90</v>
      </c>
      <c r="B41" s="22">
        <v>58</v>
      </c>
      <c r="C41" s="22">
        <v>286</v>
      </c>
      <c r="D41" s="22">
        <v>276</v>
      </c>
      <c r="E41" s="22">
        <v>282</v>
      </c>
      <c r="F41" s="22">
        <v>62</v>
      </c>
    </row>
    <row r="42" spans="1:6" ht="11.25">
      <c r="A42" s="3" t="s">
        <v>91</v>
      </c>
      <c r="B42" s="22"/>
      <c r="C42" s="22"/>
      <c r="D42" s="22"/>
      <c r="E42" s="22"/>
      <c r="F42" s="22">
        <v>488</v>
      </c>
    </row>
    <row r="43" spans="1:6" ht="11.25">
      <c r="A43" s="3" t="s">
        <v>92</v>
      </c>
      <c r="B43" s="22">
        <v>124</v>
      </c>
      <c r="C43" s="22">
        <v>141</v>
      </c>
      <c r="D43" s="22">
        <v>114</v>
      </c>
      <c r="E43" s="22">
        <v>101</v>
      </c>
      <c r="F43" s="22">
        <v>160</v>
      </c>
    </row>
    <row r="44" spans="1:6" ht="11.25">
      <c r="A44" s="3" t="s">
        <v>93</v>
      </c>
      <c r="B44" s="22">
        <v>271</v>
      </c>
      <c r="C44" s="22">
        <v>301</v>
      </c>
      <c r="D44" s="22">
        <v>254</v>
      </c>
      <c r="E44" s="22">
        <v>997</v>
      </c>
      <c r="F44" s="22">
        <v>1020</v>
      </c>
    </row>
    <row r="45" spans="1:6" ht="11.25">
      <c r="A45" s="3" t="s">
        <v>94</v>
      </c>
      <c r="B45" s="22">
        <v>94</v>
      </c>
      <c r="C45" s="22">
        <v>92</v>
      </c>
      <c r="D45" s="22">
        <v>75</v>
      </c>
      <c r="E45" s="22">
        <v>94</v>
      </c>
      <c r="F45" s="22">
        <v>95</v>
      </c>
    </row>
    <row r="46" spans="1:6" ht="11.25">
      <c r="A46" s="3" t="s">
        <v>95</v>
      </c>
      <c r="B46" s="22">
        <v>45</v>
      </c>
      <c r="C46" s="22">
        <v>45</v>
      </c>
      <c r="D46" s="22">
        <v>51</v>
      </c>
      <c r="E46" s="22">
        <v>50</v>
      </c>
      <c r="F46" s="22">
        <v>48</v>
      </c>
    </row>
    <row r="47" spans="1:6" ht="11.25">
      <c r="A47" s="3" t="s">
        <v>70</v>
      </c>
      <c r="B47" s="22">
        <v>1299</v>
      </c>
      <c r="C47" s="22">
        <v>1662</v>
      </c>
      <c r="D47" s="22">
        <v>1563</v>
      </c>
      <c r="E47" s="22">
        <v>1676</v>
      </c>
      <c r="F47" s="22">
        <v>2050</v>
      </c>
    </row>
    <row r="48" spans="1:6" ht="11.25">
      <c r="A48" s="3" t="s">
        <v>71</v>
      </c>
      <c r="B48" s="22">
        <v>0</v>
      </c>
      <c r="C48" s="22">
        <v>0</v>
      </c>
      <c r="D48" s="22">
        <v>0</v>
      </c>
      <c r="E48" s="22">
        <v>22</v>
      </c>
      <c r="F48" s="22">
        <v>22</v>
      </c>
    </row>
    <row r="49" spans="1:6" ht="11.25">
      <c r="A49" s="3" t="s">
        <v>72</v>
      </c>
      <c r="B49" s="22">
        <v>-38</v>
      </c>
      <c r="C49" s="22">
        <v>-257</v>
      </c>
      <c r="D49" s="22">
        <v>-29</v>
      </c>
      <c r="E49" s="22">
        <v>-28</v>
      </c>
      <c r="F49" s="22">
        <v>-515</v>
      </c>
    </row>
    <row r="50" spans="1:6" ht="11.25">
      <c r="A50" s="3" t="s">
        <v>96</v>
      </c>
      <c r="B50" s="22">
        <v>12987</v>
      </c>
      <c r="C50" s="22">
        <v>13559</v>
      </c>
      <c r="D50" s="22">
        <v>14425</v>
      </c>
      <c r="E50" s="22">
        <v>15784</v>
      </c>
      <c r="F50" s="22">
        <v>12205</v>
      </c>
    </row>
    <row r="51" spans="1:6" ht="11.25">
      <c r="A51" s="2" t="s">
        <v>97</v>
      </c>
      <c r="B51" s="22">
        <v>14261</v>
      </c>
      <c r="C51" s="22">
        <v>15435</v>
      </c>
      <c r="D51" s="22">
        <v>16627</v>
      </c>
      <c r="E51" s="22">
        <v>17325</v>
      </c>
      <c r="F51" s="22">
        <v>13255</v>
      </c>
    </row>
    <row r="52" spans="1:6" ht="12" thickBot="1">
      <c r="A52" s="5" t="s">
        <v>100</v>
      </c>
      <c r="B52" s="23">
        <v>26663</v>
      </c>
      <c r="C52" s="23">
        <v>27806</v>
      </c>
      <c r="D52" s="23">
        <v>28553</v>
      </c>
      <c r="E52" s="23">
        <v>27904</v>
      </c>
      <c r="F52" s="23">
        <v>26746</v>
      </c>
    </row>
    <row r="53" spans="1:6" ht="12" thickTop="1">
      <c r="A53" s="2" t="s">
        <v>101</v>
      </c>
      <c r="B53" s="22">
        <v>1462</v>
      </c>
      <c r="C53" s="22">
        <v>2187</v>
      </c>
      <c r="D53" s="22">
        <v>1776</v>
      </c>
      <c r="E53" s="22">
        <v>2016</v>
      </c>
      <c r="F53" s="22">
        <v>2159</v>
      </c>
    </row>
    <row r="54" spans="1:6" ht="11.25">
      <c r="A54" s="2" t="s">
        <v>104</v>
      </c>
      <c r="B54" s="22">
        <v>300</v>
      </c>
      <c r="C54" s="22">
        <v>300</v>
      </c>
      <c r="D54" s="22"/>
      <c r="E54" s="22"/>
      <c r="F54" s="22"/>
    </row>
    <row r="55" spans="1:6" ht="11.25">
      <c r="A55" s="2" t="s">
        <v>105</v>
      </c>
      <c r="B55" s="22"/>
      <c r="C55" s="22"/>
      <c r="D55" s="22">
        <v>280</v>
      </c>
      <c r="E55" s="22">
        <v>280</v>
      </c>
      <c r="F55" s="22"/>
    </row>
    <row r="56" spans="1:6" ht="11.25">
      <c r="A56" s="2" t="s">
        <v>106</v>
      </c>
      <c r="B56" s="22">
        <v>47</v>
      </c>
      <c r="C56" s="22">
        <v>49</v>
      </c>
      <c r="D56" s="22">
        <v>48</v>
      </c>
      <c r="E56" s="22">
        <v>30</v>
      </c>
      <c r="F56" s="22"/>
    </row>
    <row r="57" spans="1:6" ht="11.25">
      <c r="A57" s="2" t="s">
        <v>107</v>
      </c>
      <c r="B57" s="22">
        <v>8</v>
      </c>
      <c r="C57" s="22">
        <v>27</v>
      </c>
      <c r="D57" s="22">
        <v>3</v>
      </c>
      <c r="E57" s="22">
        <v>0</v>
      </c>
      <c r="F57" s="22">
        <v>2</v>
      </c>
    </row>
    <row r="58" spans="1:6" ht="11.25">
      <c r="A58" s="2" t="s">
        <v>108</v>
      </c>
      <c r="B58" s="22">
        <v>592</v>
      </c>
      <c r="C58" s="22">
        <v>577</v>
      </c>
      <c r="D58" s="22">
        <v>466</v>
      </c>
      <c r="E58" s="22">
        <v>439</v>
      </c>
      <c r="F58" s="22">
        <v>844</v>
      </c>
    </row>
    <row r="59" spans="1:6" ht="11.25">
      <c r="A59" s="2" t="s">
        <v>109</v>
      </c>
      <c r="B59" s="22">
        <v>42</v>
      </c>
      <c r="C59" s="22">
        <v>48</v>
      </c>
      <c r="D59" s="22">
        <v>476</v>
      </c>
      <c r="E59" s="22">
        <v>90</v>
      </c>
      <c r="F59" s="22">
        <v>926</v>
      </c>
    </row>
    <row r="60" spans="1:6" ht="11.25">
      <c r="A60" s="2" t="s">
        <v>110</v>
      </c>
      <c r="B60" s="22">
        <v>48</v>
      </c>
      <c r="C60" s="22">
        <v>156</v>
      </c>
      <c r="D60" s="22">
        <v>189</v>
      </c>
      <c r="E60" s="22">
        <v>88</v>
      </c>
      <c r="F60" s="22">
        <v>174</v>
      </c>
    </row>
    <row r="61" spans="1:6" ht="11.25">
      <c r="A61" s="2" t="s">
        <v>111</v>
      </c>
      <c r="B61" s="22">
        <v>607</v>
      </c>
      <c r="C61" s="22">
        <v>659</v>
      </c>
      <c r="D61" s="22">
        <v>448</v>
      </c>
      <c r="E61" s="22">
        <v>621</v>
      </c>
      <c r="F61" s="22">
        <v>657</v>
      </c>
    </row>
    <row r="62" spans="1:6" ht="11.25">
      <c r="A62" s="2" t="s">
        <v>112</v>
      </c>
      <c r="B62" s="22">
        <v>188</v>
      </c>
      <c r="C62" s="22">
        <v>244</v>
      </c>
      <c r="D62" s="22">
        <v>202</v>
      </c>
      <c r="E62" s="22">
        <v>200</v>
      </c>
      <c r="F62" s="22">
        <v>255</v>
      </c>
    </row>
    <row r="63" spans="1:6" ht="11.25">
      <c r="A63" s="2" t="s">
        <v>113</v>
      </c>
      <c r="B63" s="22">
        <v>169</v>
      </c>
      <c r="C63" s="22">
        <v>203</v>
      </c>
      <c r="D63" s="22">
        <v>182</v>
      </c>
      <c r="E63" s="22">
        <v>182</v>
      </c>
      <c r="F63" s="22">
        <v>227</v>
      </c>
    </row>
    <row r="64" spans="1:6" ht="11.25">
      <c r="A64" s="2" t="s">
        <v>114</v>
      </c>
      <c r="B64" s="22">
        <v>90</v>
      </c>
      <c r="C64" s="22">
        <v>94</v>
      </c>
      <c r="D64" s="22">
        <v>247</v>
      </c>
      <c r="E64" s="22"/>
      <c r="F64" s="22"/>
    </row>
    <row r="65" spans="1:6" ht="11.25">
      <c r="A65" s="2" t="s">
        <v>115</v>
      </c>
      <c r="B65" s="22">
        <v>36</v>
      </c>
      <c r="C65" s="22">
        <v>53</v>
      </c>
      <c r="D65" s="22">
        <v>71</v>
      </c>
      <c r="E65" s="22">
        <v>56</v>
      </c>
      <c r="F65" s="22">
        <v>63</v>
      </c>
    </row>
    <row r="66" spans="1:6" ht="11.25">
      <c r="A66" s="2" t="s">
        <v>116</v>
      </c>
      <c r="B66" s="22">
        <v>3593</v>
      </c>
      <c r="C66" s="22">
        <v>4603</v>
      </c>
      <c r="D66" s="22">
        <v>4393</v>
      </c>
      <c r="E66" s="22">
        <v>4006</v>
      </c>
      <c r="F66" s="22">
        <v>5310</v>
      </c>
    </row>
    <row r="67" spans="1:6" ht="11.25">
      <c r="A67" s="2" t="s">
        <v>117</v>
      </c>
      <c r="B67" s="22">
        <v>900</v>
      </c>
      <c r="C67" s="22">
        <v>1200</v>
      </c>
      <c r="D67" s="22"/>
      <c r="E67" s="22"/>
      <c r="F67" s="22"/>
    </row>
    <row r="68" spans="1:6" ht="11.25">
      <c r="A68" s="2" t="s">
        <v>118</v>
      </c>
      <c r="B68" s="22"/>
      <c r="C68" s="22"/>
      <c r="D68" s="22">
        <v>840</v>
      </c>
      <c r="E68" s="22">
        <v>1120</v>
      </c>
      <c r="F68" s="22"/>
    </row>
    <row r="69" spans="1:6" ht="11.25">
      <c r="A69" s="2" t="s">
        <v>119</v>
      </c>
      <c r="B69" s="22">
        <v>54</v>
      </c>
      <c r="C69" s="22">
        <v>83</v>
      </c>
      <c r="D69" s="22">
        <v>133</v>
      </c>
      <c r="E69" s="22">
        <v>106</v>
      </c>
      <c r="F69" s="22"/>
    </row>
    <row r="70" spans="1:6" ht="11.25">
      <c r="A70" s="2" t="s">
        <v>120</v>
      </c>
      <c r="B70" s="22"/>
      <c r="C70" s="22"/>
      <c r="D70" s="22"/>
      <c r="E70" s="22">
        <v>12</v>
      </c>
      <c r="F70" s="22">
        <v>12</v>
      </c>
    </row>
    <row r="71" spans="1:6" ht="11.25">
      <c r="A71" s="2" t="s">
        <v>122</v>
      </c>
      <c r="B71" s="22">
        <v>4136</v>
      </c>
      <c r="C71" s="22">
        <v>4087</v>
      </c>
      <c r="D71" s="22">
        <v>3943</v>
      </c>
      <c r="E71" s="22">
        <v>3919</v>
      </c>
      <c r="F71" s="22">
        <v>3710</v>
      </c>
    </row>
    <row r="72" spans="1:6" ht="11.25">
      <c r="A72" s="2" t="s">
        <v>115</v>
      </c>
      <c r="B72" s="22">
        <v>49</v>
      </c>
      <c r="C72" s="22">
        <v>49</v>
      </c>
      <c r="D72" s="22">
        <v>76</v>
      </c>
      <c r="E72" s="22">
        <v>76</v>
      </c>
      <c r="F72" s="22">
        <v>83</v>
      </c>
    </row>
    <row r="73" spans="1:6" ht="11.25">
      <c r="A73" s="2" t="s">
        <v>123</v>
      </c>
      <c r="B73" s="22">
        <v>5140</v>
      </c>
      <c r="C73" s="22">
        <v>5421</v>
      </c>
      <c r="D73" s="22">
        <v>4994</v>
      </c>
      <c r="E73" s="22">
        <v>5235</v>
      </c>
      <c r="F73" s="22">
        <v>3806</v>
      </c>
    </row>
    <row r="74" spans="1:6" ht="12" thickBot="1">
      <c r="A74" s="5" t="s">
        <v>125</v>
      </c>
      <c r="B74" s="23">
        <v>8733</v>
      </c>
      <c r="C74" s="23">
        <v>10024</v>
      </c>
      <c r="D74" s="23">
        <v>9387</v>
      </c>
      <c r="E74" s="23">
        <v>9241</v>
      </c>
      <c r="F74" s="23">
        <v>9117</v>
      </c>
    </row>
    <row r="75" spans="1:6" ht="12" thickTop="1">
      <c r="A75" s="2" t="s">
        <v>126</v>
      </c>
      <c r="B75" s="22">
        <v>3702</v>
      </c>
      <c r="C75" s="22">
        <v>3702</v>
      </c>
      <c r="D75" s="22">
        <v>3702</v>
      </c>
      <c r="E75" s="22">
        <v>3702</v>
      </c>
      <c r="F75" s="22">
        <v>3702</v>
      </c>
    </row>
    <row r="76" spans="1:6" ht="11.25">
      <c r="A76" s="3" t="s">
        <v>127</v>
      </c>
      <c r="B76" s="22">
        <v>3953</v>
      </c>
      <c r="C76" s="22">
        <v>3953</v>
      </c>
      <c r="D76" s="22">
        <v>3953</v>
      </c>
      <c r="E76" s="22">
        <v>3953</v>
      </c>
      <c r="F76" s="22">
        <v>3953</v>
      </c>
    </row>
    <row r="77" spans="1:6" ht="11.25">
      <c r="A77" s="3" t="s">
        <v>129</v>
      </c>
      <c r="B77" s="22">
        <v>3953</v>
      </c>
      <c r="C77" s="22">
        <v>3953</v>
      </c>
      <c r="D77" s="22">
        <v>3953</v>
      </c>
      <c r="E77" s="22">
        <v>3953</v>
      </c>
      <c r="F77" s="22">
        <v>3953</v>
      </c>
    </row>
    <row r="78" spans="1:6" ht="11.25">
      <c r="A78" s="3" t="s">
        <v>130</v>
      </c>
      <c r="B78" s="22">
        <v>79</v>
      </c>
      <c r="C78" s="22">
        <v>79</v>
      </c>
      <c r="D78" s="22">
        <v>79</v>
      </c>
      <c r="E78" s="22">
        <v>79</v>
      </c>
      <c r="F78" s="22">
        <v>79</v>
      </c>
    </row>
    <row r="79" spans="1:6" ht="11.25">
      <c r="A79" s="4" t="s">
        <v>131</v>
      </c>
      <c r="B79" s="22">
        <v>9614</v>
      </c>
      <c r="C79" s="22">
        <v>9614</v>
      </c>
      <c r="D79" s="22">
        <v>9614</v>
      </c>
      <c r="E79" s="22">
        <v>9614</v>
      </c>
      <c r="F79" s="22">
        <v>9614</v>
      </c>
    </row>
    <row r="80" spans="1:6" ht="11.25">
      <c r="A80" s="4" t="s">
        <v>132</v>
      </c>
      <c r="B80" s="22">
        <v>1558</v>
      </c>
      <c r="C80" s="22">
        <v>1671</v>
      </c>
      <c r="D80" s="22">
        <v>2877</v>
      </c>
      <c r="E80" s="22">
        <v>2626</v>
      </c>
      <c r="F80" s="22">
        <v>2132</v>
      </c>
    </row>
    <row r="81" spans="1:6" ht="11.25">
      <c r="A81" s="3" t="s">
        <v>133</v>
      </c>
      <c r="B81" s="22">
        <v>11251</v>
      </c>
      <c r="C81" s="22">
        <v>11364</v>
      </c>
      <c r="D81" s="22">
        <v>12584</v>
      </c>
      <c r="E81" s="22">
        <v>12353</v>
      </c>
      <c r="F81" s="22">
        <v>11889</v>
      </c>
    </row>
    <row r="82" spans="1:6" ht="11.25">
      <c r="A82" s="2" t="s">
        <v>134</v>
      </c>
      <c r="B82" s="22">
        <v>-1637</v>
      </c>
      <c r="C82" s="22">
        <v>-1474</v>
      </c>
      <c r="D82" s="22">
        <v>-1474</v>
      </c>
      <c r="E82" s="22">
        <v>-1632</v>
      </c>
      <c r="F82" s="22">
        <v>-1632</v>
      </c>
    </row>
    <row r="83" spans="1:6" ht="11.25">
      <c r="A83" s="2" t="s">
        <v>136</v>
      </c>
      <c r="B83" s="22">
        <v>17269</v>
      </c>
      <c r="C83" s="22">
        <v>17545</v>
      </c>
      <c r="D83" s="22">
        <v>18765</v>
      </c>
      <c r="E83" s="22">
        <v>18376</v>
      </c>
      <c r="F83" s="22">
        <v>17912</v>
      </c>
    </row>
    <row r="84" spans="1:6" ht="11.25">
      <c r="A84" s="2" t="s">
        <v>137</v>
      </c>
      <c r="B84" s="22">
        <v>660</v>
      </c>
      <c r="C84" s="22">
        <v>235</v>
      </c>
      <c r="D84" s="22">
        <v>399</v>
      </c>
      <c r="E84" s="22">
        <v>250</v>
      </c>
      <c r="F84" s="22">
        <v>-296</v>
      </c>
    </row>
    <row r="85" spans="1:6" ht="11.25">
      <c r="A85" s="2" t="s">
        <v>139</v>
      </c>
      <c r="B85" s="22">
        <v>660</v>
      </c>
      <c r="C85" s="22">
        <v>235</v>
      </c>
      <c r="D85" s="22">
        <v>399</v>
      </c>
      <c r="E85" s="22">
        <v>250</v>
      </c>
      <c r="F85" s="22">
        <v>-296</v>
      </c>
    </row>
    <row r="86" spans="1:6" ht="11.25">
      <c r="A86" s="6" t="s">
        <v>141</v>
      </c>
      <c r="B86" s="22">
        <v>17930</v>
      </c>
      <c r="C86" s="22">
        <v>17781</v>
      </c>
      <c r="D86" s="22">
        <v>19165</v>
      </c>
      <c r="E86" s="22">
        <v>18662</v>
      </c>
      <c r="F86" s="22">
        <v>17629</v>
      </c>
    </row>
    <row r="87" spans="1:6" ht="12" thickBot="1">
      <c r="A87" s="7" t="s">
        <v>142</v>
      </c>
      <c r="B87" s="22">
        <v>26663</v>
      </c>
      <c r="C87" s="22">
        <v>27806</v>
      </c>
      <c r="D87" s="22">
        <v>28553</v>
      </c>
      <c r="E87" s="22">
        <v>27904</v>
      </c>
      <c r="F87" s="22">
        <v>26746</v>
      </c>
    </row>
    <row r="88" spans="1:6" ht="12" thickTop="1">
      <c r="A88" s="8"/>
      <c r="B88" s="24"/>
      <c r="C88" s="24"/>
      <c r="D88" s="24"/>
      <c r="E88" s="24"/>
      <c r="F88" s="24"/>
    </row>
    <row r="90" ht="11.25">
      <c r="A90" s="20" t="s">
        <v>147</v>
      </c>
    </row>
    <row r="91" ht="11.25">
      <c r="A91" s="20" t="s">
        <v>148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2013-11-12T05:18:20Z</dcterms:created>
  <dcterms:modified xsi:type="dcterms:W3CDTF">2013-11-12T05:18:35Z</dcterms:modified>
  <cp:category/>
  <cp:version/>
  <cp:contentType/>
  <cp:contentStatus/>
</cp:coreProperties>
</file>