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<sst xmlns="http://schemas.openxmlformats.org/spreadsheetml/2006/main" count="603" uniqueCount="262">
  <si>
    <t>投資有価証券売却損益（△は益）</t>
  </si>
  <si>
    <t>投資有価証券評価損益（△は益）</t>
  </si>
  <si>
    <t>投資事業組合運用損益（△は益）</t>
  </si>
  <si>
    <t>子会社株式売却損益（△は益）</t>
  </si>
  <si>
    <t>持分変動損益（△は益）</t>
  </si>
  <si>
    <t>持分法による投資損益（△は益）</t>
  </si>
  <si>
    <t>固定資産除売却損益（△は益）</t>
  </si>
  <si>
    <t>事業譲渡損益（△は益）</t>
  </si>
  <si>
    <t>売上債権の増減額（△は増加）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</si>
  <si>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</si>
  <si>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</si>
  <si>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</si>
  <si>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</si>
  <si>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</si>
  <si>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</si>
  <si>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</si>
  <si>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有形固定資産の取得による支出</t>
  </si>
  <si>
    <t>無形固定資産の取得による支出</t>
  </si>
  <si>
    <t>無形固定資産の売却による収入</t>
  </si>
  <si>
    <t>投資有価証券の取得による支出</t>
  </si>
  <si>
    <t>投資有価証券の売却による収入</t>
  </si>
  <si>
    <t>子会社株式の取得による支出</t>
  </si>
  <si>
    <t>連結の範囲の変更を伴う子会社株式の取得による収入</t>
  </si>
  <si>
    <t>連結の範囲の変更を伴う子会社株式の売却による支出</t>
  </si>
  <si>
    <t>連結の範囲の変更を伴う子会社株式の売却による収入</t>
  </si>
  <si>
    <t>子会社株式の売却による収入</t>
  </si>
  <si>
    <t>事業譲渡による収入</t>
  </si>
  <si>
    <t>短期貸付けによる支出</t>
  </si>
  <si>
    <t>短期貸付金の回収による収入</t>
  </si>
  <si>
    <t>長期貸付けによる支出</t>
  </si>
  <si>
    <t>長期貸付金の回収による収入</t>
  </si>
  <si>
    <t>差入敷金保証金の支払による支出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</si>
  <si>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</si>
  <si>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</si>
  <si>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</si>
  <si>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</si>
  <si>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少数株主からの払込みによる収入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</si>
  <si>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</si>
  <si>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</si>
  <si>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</si>
  <si>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</si>
  <si>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連結除外に伴う現金及び現金同等物の減少額</t>
  </si>
  <si>
    <t>連結・キャッシュフロー計算書</t>
  </si>
  <si>
    <t>2010/12/31</t>
  </si>
  <si>
    <t>受取利息及び配当金</t>
  </si>
  <si>
    <t>持分法による投資利益</t>
  </si>
  <si>
    <t>負ののれん償却額</t>
  </si>
  <si>
    <t>投資事業組合運用損</t>
  </si>
  <si>
    <t>持分法による投資損失</t>
  </si>
  <si>
    <t>事業譲渡益</t>
  </si>
  <si>
    <t>持分変動利益</t>
  </si>
  <si>
    <t>新株予約権戻入益</t>
  </si>
  <si>
    <t>固定資産除却損</t>
  </si>
  <si>
    <t>子会社株式売却損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</si>
  <si>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</si>
  <si>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</si>
  <si>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</si>
  <si>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</si>
  <si>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</si>
  <si>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</si>
  <si>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</si>
  <si>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</si>
  <si>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</si>
  <si>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</si>
  <si>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2012/06/26</t>
  </si>
  <si>
    <t>通期</t>
  </si>
  <si>
    <t>2012/03/31</t>
  </si>
  <si>
    <t>2011/03/31</t>
  </si>
  <si>
    <t>2012/02/10</t>
  </si>
  <si>
    <t>2010/03/31</t>
  </si>
  <si>
    <t>2010/06/25</t>
  </si>
  <si>
    <t>2009/09/30</t>
  </si>
  <si>
    <t>2009/12/22</t>
  </si>
  <si>
    <t>2008/09/30</t>
  </si>
  <si>
    <t>現金及び預金</t>
  </si>
  <si>
    <t>百万円</t>
  </si>
  <si>
    <t>千円</t>
  </si>
  <si>
    <t>売掛金</t>
  </si>
  <si>
    <t>有価証券</t>
  </si>
  <si>
    <t>前払費用</t>
  </si>
  <si>
    <t>繰延税金資産</t>
  </si>
  <si>
    <t>短期貸付金</t>
  </si>
  <si>
    <t>関係会社短期貸付金</t>
  </si>
  <si>
    <t>未収入金</t>
  </si>
  <si>
    <t>未収還付法人税等</t>
  </si>
  <si>
    <t>その他</t>
  </si>
  <si>
    <t>貸倒引当金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</si>
  <si>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</si>
  <si>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</si>
  <si>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</si>
  <si>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</si>
  <si>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</si>
  <si>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</si>
  <si>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有形固定資産</t>
  </si>
  <si>
    <t>有形固定資産</t>
  </si>
  <si>
    <t>のれん</t>
  </si>
  <si>
    <t>ソフトウエア</t>
  </si>
  <si>
    <t>電話加入権</t>
  </si>
  <si>
    <t>無形固定資産</t>
  </si>
  <si>
    <t>投資有価証券</t>
  </si>
  <si>
    <t>関係会社株式</t>
  </si>
  <si>
    <t>関係会社社債</t>
  </si>
  <si>
    <t>長期貸付金</t>
  </si>
  <si>
    <t>長期貸付金</t>
  </si>
  <si>
    <t>関係会社長期貸付金</t>
  </si>
  <si>
    <t>従業員に対する長期貸付金</t>
  </si>
  <si>
    <t>差入保証金</t>
  </si>
  <si>
    <t>長期前払費用</t>
  </si>
  <si>
    <t>破産更生債権等</t>
  </si>
  <si>
    <t>破産更生債権等</t>
  </si>
  <si>
    <t>投資その他の資産</t>
  </si>
  <si>
    <t>固定資産</t>
  </si>
  <si>
    <t>資産</t>
  </si>
  <si>
    <t>買掛金</t>
  </si>
  <si>
    <t>買掛金</t>
  </si>
  <si>
    <t>短期借入金</t>
  </si>
  <si>
    <t>関係会社短期借入金</t>
  </si>
  <si>
    <t>未払金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</si>
  <si>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</si>
  <si>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</si>
  <si>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</si>
  <si>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</si>
  <si>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</si>
  <si>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</si>
  <si>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</si>
  <si>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その他</t>
  </si>
  <si>
    <t>流動負債</t>
  </si>
  <si>
    <t>関係会社長期借入金</t>
  </si>
  <si>
    <t>繰延税金負債</t>
  </si>
  <si>
    <t>固定負債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</si>
  <si>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</si>
  <si>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</si>
  <si>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</si>
  <si>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</si>
  <si>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</si>
  <si>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</si>
  <si>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</si>
  <si>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</si>
  <si>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</si>
  <si>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</si>
  <si>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</si>
  <si>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</si>
  <si>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</si>
  <si>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</si>
  <si>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</si>
  <si>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</si>
  <si>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</si>
  <si>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ｅ－まちタウン株式会社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</si>
  <si>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</si>
  <si>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</si>
  <si>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</si>
  <si>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2011/04/01</t>
  </si>
  <si>
    <t>2010/04/01</t>
  </si>
  <si>
    <t>2009/10/01</t>
  </si>
  <si>
    <t>2008/10/01</t>
  </si>
  <si>
    <t>2007/10/01</t>
  </si>
  <si>
    <t>メディア売上高</t>
  </si>
  <si>
    <t>サーバー売上高</t>
  </si>
  <si>
    <t>その他の売上高</t>
  </si>
  <si>
    <t>ソリューション売上高</t>
  </si>
  <si>
    <t>売上高</t>
  </si>
  <si>
    <t>メディア売上原価</t>
  </si>
  <si>
    <t>サーバー売上原価</t>
  </si>
  <si>
    <t>その他の原価</t>
  </si>
  <si>
    <t>ソリューション売上原価</t>
  </si>
  <si>
    <t>売上原価</t>
  </si>
  <si>
    <t>売上総利益</t>
  </si>
  <si>
    <t>販売手数料</t>
  </si>
  <si>
    <t>広告宣伝費</t>
  </si>
  <si>
    <t>販売促進費</t>
  </si>
  <si>
    <t>貸倒損失</t>
  </si>
  <si>
    <t>貸倒引当金繰入額</t>
  </si>
  <si>
    <t>役員報酬</t>
  </si>
  <si>
    <t>給料</t>
  </si>
  <si>
    <t>法定福利費</t>
  </si>
  <si>
    <t>賞与</t>
  </si>
  <si>
    <t>（うち賞与引当金繰入額）</t>
  </si>
  <si>
    <t>旅費及び交通費</t>
  </si>
  <si>
    <t>支払手数料</t>
  </si>
  <si>
    <t>地代家賃</t>
  </si>
  <si>
    <t>減価償却費</t>
  </si>
  <si>
    <t>株式報酬費用</t>
  </si>
  <si>
    <t>販売費・一般管理費</t>
  </si>
  <si>
    <t>営業利益</t>
  </si>
  <si>
    <t>受取利息</t>
  </si>
  <si>
    <t>受取配当金</t>
  </si>
  <si>
    <t>投資有価証券売却益</t>
  </si>
  <si>
    <t>投資有価証券売却益</t>
  </si>
  <si>
    <t>投資事業組合運用益</t>
  </si>
  <si>
    <t>助成金収入</t>
  </si>
  <si>
    <t>違約金収入</t>
  </si>
  <si>
    <t>受取手数料</t>
  </si>
  <si>
    <t>雑収益</t>
  </si>
  <si>
    <t>営業外収益</t>
  </si>
  <si>
    <t>支払利息</t>
  </si>
  <si>
    <t>投資事業組合運用損</t>
  </si>
  <si>
    <t>投資有価証券売却損</t>
  </si>
  <si>
    <t>為替差損</t>
  </si>
  <si>
    <t>雑損失</t>
  </si>
  <si>
    <t>営業外費用</t>
  </si>
  <si>
    <t>経常利益</t>
  </si>
  <si>
    <t>賞与引当金戻入額</t>
  </si>
  <si>
    <t>貸倒引当金戻入額</t>
  </si>
  <si>
    <t>子会社株式売却益</t>
  </si>
  <si>
    <t>関係会社株式売却益</t>
  </si>
  <si>
    <t>受取解約金</t>
  </si>
  <si>
    <t>固定資産売却益</t>
  </si>
  <si>
    <t>新株予約権戻入益</t>
  </si>
  <si>
    <t>新株予約権戻入益</t>
  </si>
  <si>
    <t>特別利益</t>
  </si>
  <si>
    <t>固定資産除却損</t>
  </si>
  <si>
    <t>投資有価証券評価損</t>
  </si>
  <si>
    <t>投資有価証券評価損</t>
  </si>
  <si>
    <t>関係会社株式評価損</t>
  </si>
  <si>
    <t>固定資産売却損</t>
  </si>
  <si>
    <t>減損損失</t>
  </si>
  <si>
    <t>減損損失</t>
  </si>
  <si>
    <t>和解金</t>
  </si>
  <si>
    <t>和解金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</si>
  <si>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</si>
  <si>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</si>
  <si>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</si>
  <si>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</si>
  <si>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</si>
  <si>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</si>
  <si>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</si>
  <si>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2012/11/13</t>
  </si>
  <si>
    <t>四半期</t>
  </si>
  <si>
    <t>2012/09/30</t>
  </si>
  <si>
    <t>2012/08/10</t>
  </si>
  <si>
    <t>2012/06/30</t>
  </si>
  <si>
    <t>2012/02/14</t>
  </si>
  <si>
    <t>2011/12/31</t>
  </si>
  <si>
    <t>2011/09/30</t>
  </si>
  <si>
    <t>2011/06/30</t>
  </si>
  <si>
    <t>2010/11/11</t>
  </si>
  <si>
    <t>2010/09/30</t>
  </si>
  <si>
    <t>2010/08/11</t>
  </si>
  <si>
    <t>2010/06/30</t>
  </si>
  <si>
    <t>2010/02/12</t>
  </si>
  <si>
    <t>2009/12/31</t>
  </si>
  <si>
    <t>2009/08/12</t>
  </si>
  <si>
    <t>2009/06/30</t>
  </si>
  <si>
    <t>2009/05/15</t>
  </si>
  <si>
    <t>2009/03/31</t>
  </si>
  <si>
    <t>2009/02/13</t>
  </si>
  <si>
    <t>2008/12/31</t>
  </si>
  <si>
    <t>商品</t>
  </si>
  <si>
    <t>繰延税金資産</t>
  </si>
  <si>
    <t>資産</t>
  </si>
  <si>
    <t>ポイント引当金</t>
  </si>
  <si>
    <t>長期借入金</t>
  </si>
  <si>
    <t>負債</t>
  </si>
  <si>
    <t>株主資本</t>
  </si>
  <si>
    <t>少数株主持分</t>
  </si>
  <si>
    <t>連結・貸借対照表</t>
  </si>
  <si>
    <t>累積四半期</t>
  </si>
  <si>
    <t>2012/04/01</t>
  </si>
  <si>
    <t>のれん償却額</t>
  </si>
  <si>
    <t>貸倒引当金の増減額（△は減少）</t>
  </si>
  <si>
    <t>賞与引当金の増減額（△は減少）</t>
  </si>
  <si>
    <t>受取利息及び受取配当金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</si>
</sst>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R58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8" width="17.83203125" style="0" customWidth="1"/>
  </cols>
  <sheetData>
    <row r="1" ht="12" thickBot="1"/>
    <row r="2" spans="1:18" ht="12" thickTop="1">
      <c r="A2" s="10" t="s">
        <v>145</v>
      </c>
      <c r="B2" s="14">
        <v>4747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thickTop="1">
      <c r="A4" s="10" t="s">
        <v>57</v>
      </c>
      <c r="B4" s="15" t="str">
        <f>HYPERLINK("http://www.kabupro.jp/mark/20121113/S000CA6G.htm","四半期報告書")</f>
        <v>四半期報告書</v>
      </c>
      <c r="C4" s="15" t="str">
        <f>HYPERLINK("http://www.kabupro.jp/mark/20120810/S000BPYN.htm","四半期報告書")</f>
        <v>四半期報告書</v>
      </c>
      <c r="D4" s="15" t="str">
        <f>HYPERLINK("http://www.kabupro.jp/mark/20120626/S000B7B5.htm","有価証券報告書")</f>
        <v>有価証券報告書</v>
      </c>
      <c r="E4" s="15" t="str">
        <f>HYPERLINK("http://www.kabupro.jp/mark/20120214/S000ACSV.htm","四半期報告書")</f>
        <v>四半期報告書</v>
      </c>
      <c r="F4" s="15" t="str">
        <f>HYPERLINK("http://www.kabupro.jp/mark/20121113/S000CA6G.htm","四半期報告書")</f>
        <v>四半期報告書</v>
      </c>
      <c r="G4" s="15" t="str">
        <f>HYPERLINK("http://www.kabupro.jp/mark/20120810/S000BPYN.htm","四半期報告書")</f>
        <v>四半期報告書</v>
      </c>
      <c r="H4" s="15" t="str">
        <f>HYPERLINK("http://www.kabupro.jp/mark/20120626/S000B7B5.htm","有価証券報告書")</f>
        <v>有価証券報告書</v>
      </c>
      <c r="I4" s="15" t="str">
        <f>HYPERLINK("http://www.kabupro.jp/mark/20120214/S000ACSV.htm","四半期報告書")</f>
        <v>四半期報告書</v>
      </c>
      <c r="J4" s="15" t="str">
        <f>HYPERLINK("http://www.kabupro.jp/mark/20120210/S000A9U5.htm","訂正四半期報告書")</f>
        <v>訂正四半期報告書</v>
      </c>
      <c r="K4" s="15" t="str">
        <f>HYPERLINK("http://www.kabupro.jp/mark/20120210/S000A9TX.htm","訂正四半期報告書")</f>
        <v>訂正四半期報告書</v>
      </c>
      <c r="L4" s="15" t="str">
        <f>HYPERLINK("http://www.kabupro.jp/mark/20120210/S000A9T8.htm","訂正有価証券報告書")</f>
        <v>訂正有価証券報告書</v>
      </c>
      <c r="M4" s="15" t="str">
        <f>HYPERLINK("http://www.kabupro.jp/mark/20100811/S0006K3T.htm","四半期報告書")</f>
        <v>四半期報告書</v>
      </c>
      <c r="N4" s="15" t="str">
        <f>HYPERLINK("http://www.kabupro.jp/mark/20100625/S00061I5.htm","有価証券報告書")</f>
        <v>有価証券報告書</v>
      </c>
      <c r="O4" s="15" t="str">
        <f>HYPERLINK("http://www.kabupro.jp/mark/20090812/S0003XKG.htm","四半期報告書")</f>
        <v>四半期報告書</v>
      </c>
      <c r="P4" s="15" t="str">
        <f>HYPERLINK("http://www.kabupro.jp/mark/20090515/S00032PI.htm","四半期報告書")</f>
        <v>四半期報告書</v>
      </c>
      <c r="Q4" s="15" t="str">
        <f>HYPERLINK("http://www.kabupro.jp/mark/20100212/S00053GE.htm","四半期報告書")</f>
        <v>四半期報告書</v>
      </c>
      <c r="R4" s="15" t="str">
        <f>HYPERLINK("http://www.kabupro.jp/mark/20091222/S0004TMM.htm","有価証券報告書")</f>
        <v>有価証券報告書</v>
      </c>
    </row>
    <row r="5" spans="1:18" ht="12" thickBot="1">
      <c r="A5" s="11" t="s">
        <v>58</v>
      </c>
      <c r="B5" s="1" t="s">
        <v>226</v>
      </c>
      <c r="C5" s="1" t="s">
        <v>229</v>
      </c>
      <c r="D5" s="1" t="s">
        <v>64</v>
      </c>
      <c r="E5" s="1" t="s">
        <v>231</v>
      </c>
      <c r="F5" s="1" t="s">
        <v>226</v>
      </c>
      <c r="G5" s="1" t="s">
        <v>229</v>
      </c>
      <c r="H5" s="1" t="s">
        <v>64</v>
      </c>
      <c r="I5" s="1" t="s">
        <v>231</v>
      </c>
      <c r="J5" s="1" t="s">
        <v>68</v>
      </c>
      <c r="K5" s="1" t="s">
        <v>68</v>
      </c>
      <c r="L5" s="1" t="s">
        <v>68</v>
      </c>
      <c r="M5" s="1" t="s">
        <v>237</v>
      </c>
      <c r="N5" s="1" t="s">
        <v>70</v>
      </c>
      <c r="O5" s="1" t="s">
        <v>241</v>
      </c>
      <c r="P5" s="1" t="s">
        <v>243</v>
      </c>
      <c r="Q5" s="1" t="s">
        <v>239</v>
      </c>
      <c r="R5" s="1" t="s">
        <v>72</v>
      </c>
    </row>
    <row r="6" spans="1:18" ht="12.75" thickBot="1" thickTop="1">
      <c r="A6" s="10" t="s">
        <v>59</v>
      </c>
      <c r="B6" s="18" t="s">
        <v>56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" thickTop="1">
      <c r="A7" s="12" t="s">
        <v>60</v>
      </c>
      <c r="B7" s="14" t="s">
        <v>256</v>
      </c>
      <c r="C7" s="14" t="s">
        <v>256</v>
      </c>
      <c r="D7" s="16" t="s">
        <v>65</v>
      </c>
      <c r="E7" s="14" t="s">
        <v>256</v>
      </c>
      <c r="F7" s="14" t="s">
        <v>256</v>
      </c>
      <c r="G7" s="14" t="s">
        <v>256</v>
      </c>
      <c r="H7" s="16" t="s">
        <v>65</v>
      </c>
      <c r="I7" s="14" t="s">
        <v>256</v>
      </c>
      <c r="J7" s="14" t="s">
        <v>256</v>
      </c>
      <c r="K7" s="14" t="s">
        <v>256</v>
      </c>
      <c r="L7" s="16" t="s">
        <v>65</v>
      </c>
      <c r="M7" s="14" t="s">
        <v>256</v>
      </c>
      <c r="N7" s="16" t="s">
        <v>65</v>
      </c>
      <c r="O7" s="14" t="s">
        <v>256</v>
      </c>
      <c r="P7" s="14" t="s">
        <v>256</v>
      </c>
      <c r="Q7" s="14" t="s">
        <v>256</v>
      </c>
      <c r="R7" s="16" t="s">
        <v>65</v>
      </c>
    </row>
    <row r="8" spans="1:18" ht="11.25">
      <c r="A8" s="13" t="s">
        <v>61</v>
      </c>
      <c r="B8" s="1" t="s">
        <v>257</v>
      </c>
      <c r="C8" s="1" t="s">
        <v>257</v>
      </c>
      <c r="D8" s="17" t="s">
        <v>151</v>
      </c>
      <c r="E8" s="1" t="s">
        <v>151</v>
      </c>
      <c r="F8" s="1" t="s">
        <v>151</v>
      </c>
      <c r="G8" s="1" t="s">
        <v>151</v>
      </c>
      <c r="H8" s="17" t="s">
        <v>152</v>
      </c>
      <c r="I8" s="1" t="s">
        <v>152</v>
      </c>
      <c r="J8" s="1" t="s">
        <v>152</v>
      </c>
      <c r="K8" s="1" t="s">
        <v>152</v>
      </c>
      <c r="L8" s="17" t="s">
        <v>153</v>
      </c>
      <c r="M8" s="1" t="s">
        <v>153</v>
      </c>
      <c r="N8" s="17" t="s">
        <v>154</v>
      </c>
      <c r="O8" s="1" t="s">
        <v>154</v>
      </c>
      <c r="P8" s="1" t="s">
        <v>154</v>
      </c>
      <c r="Q8" s="1" t="s">
        <v>154</v>
      </c>
      <c r="R8" s="17" t="s">
        <v>155</v>
      </c>
    </row>
    <row r="9" spans="1:18" ht="11.25">
      <c r="A9" s="13" t="s">
        <v>62</v>
      </c>
      <c r="B9" s="1" t="s">
        <v>228</v>
      </c>
      <c r="C9" s="1" t="s">
        <v>230</v>
      </c>
      <c r="D9" s="17" t="s">
        <v>66</v>
      </c>
      <c r="E9" s="1" t="s">
        <v>232</v>
      </c>
      <c r="F9" s="1" t="s">
        <v>233</v>
      </c>
      <c r="G9" s="1" t="s">
        <v>234</v>
      </c>
      <c r="H9" s="17" t="s">
        <v>67</v>
      </c>
      <c r="I9" s="1" t="s">
        <v>43</v>
      </c>
      <c r="J9" s="1" t="s">
        <v>236</v>
      </c>
      <c r="K9" s="1" t="s">
        <v>238</v>
      </c>
      <c r="L9" s="17" t="s">
        <v>69</v>
      </c>
      <c r="M9" s="1" t="s">
        <v>240</v>
      </c>
      <c r="N9" s="17" t="s">
        <v>71</v>
      </c>
      <c r="O9" s="1" t="s">
        <v>242</v>
      </c>
      <c r="P9" s="1" t="s">
        <v>244</v>
      </c>
      <c r="Q9" s="1" t="s">
        <v>246</v>
      </c>
      <c r="R9" s="17" t="s">
        <v>73</v>
      </c>
    </row>
    <row r="10" spans="1:18" ht="12" thickBot="1">
      <c r="A10" s="13" t="s">
        <v>63</v>
      </c>
      <c r="B10" s="1" t="s">
        <v>75</v>
      </c>
      <c r="C10" s="1" t="s">
        <v>75</v>
      </c>
      <c r="D10" s="17" t="s">
        <v>75</v>
      </c>
      <c r="E10" s="1" t="s">
        <v>75</v>
      </c>
      <c r="F10" s="1" t="s">
        <v>75</v>
      </c>
      <c r="G10" s="1" t="s">
        <v>75</v>
      </c>
      <c r="H10" s="17" t="s">
        <v>75</v>
      </c>
      <c r="I10" s="1" t="s">
        <v>75</v>
      </c>
      <c r="J10" s="1" t="s">
        <v>76</v>
      </c>
      <c r="K10" s="1" t="s">
        <v>76</v>
      </c>
      <c r="L10" s="17" t="s">
        <v>76</v>
      </c>
      <c r="M10" s="1" t="s">
        <v>76</v>
      </c>
      <c r="N10" s="17" t="s">
        <v>76</v>
      </c>
      <c r="O10" s="1" t="s">
        <v>76</v>
      </c>
      <c r="P10" s="1" t="s">
        <v>76</v>
      </c>
      <c r="Q10" s="1" t="s">
        <v>76</v>
      </c>
      <c r="R10" s="17" t="s">
        <v>76</v>
      </c>
    </row>
    <row r="11" spans="1:18" ht="12" thickTop="1">
      <c r="A11" s="30" t="s">
        <v>160</v>
      </c>
      <c r="B11" s="27">
        <v>5284</v>
      </c>
      <c r="C11" s="27">
        <v>2761</v>
      </c>
      <c r="D11" s="21">
        <v>13278</v>
      </c>
      <c r="E11" s="27">
        <v>10211</v>
      </c>
      <c r="F11" s="27">
        <v>6999</v>
      </c>
      <c r="G11" s="27">
        <v>3483</v>
      </c>
      <c r="H11" s="21">
        <v>10140</v>
      </c>
      <c r="I11" s="27">
        <v>6381</v>
      </c>
      <c r="J11" s="27">
        <v>4305230</v>
      </c>
      <c r="K11" s="27">
        <v>2148883</v>
      </c>
      <c r="L11" s="21">
        <v>3528629</v>
      </c>
      <c r="M11" s="27">
        <v>1653364</v>
      </c>
      <c r="N11" s="21">
        <v>7348736</v>
      </c>
      <c r="O11" s="27">
        <v>5425256</v>
      </c>
      <c r="P11" s="27">
        <v>3746111</v>
      </c>
      <c r="Q11" s="27">
        <v>1849378</v>
      </c>
      <c r="R11" s="21">
        <v>8205446</v>
      </c>
    </row>
    <row r="12" spans="1:18" ht="11.25">
      <c r="A12" s="7" t="s">
        <v>165</v>
      </c>
      <c r="B12" s="28">
        <v>2647</v>
      </c>
      <c r="C12" s="28">
        <v>1413</v>
      </c>
      <c r="D12" s="22">
        <v>6744</v>
      </c>
      <c r="E12" s="28">
        <v>5288</v>
      </c>
      <c r="F12" s="28">
        <v>3632</v>
      </c>
      <c r="G12" s="28">
        <v>1838</v>
      </c>
      <c r="H12" s="22">
        <v>5545</v>
      </c>
      <c r="I12" s="28">
        <v>3681</v>
      </c>
      <c r="J12" s="28">
        <v>2488885</v>
      </c>
      <c r="K12" s="28">
        <v>1227435</v>
      </c>
      <c r="L12" s="22">
        <v>1996173</v>
      </c>
      <c r="M12" s="28">
        <v>964648</v>
      </c>
      <c r="N12" s="22">
        <v>4463682</v>
      </c>
      <c r="O12" s="28">
        <v>3413258</v>
      </c>
      <c r="P12" s="28">
        <v>2355491</v>
      </c>
      <c r="Q12" s="28">
        <v>1162502</v>
      </c>
      <c r="R12" s="22">
        <v>5112848</v>
      </c>
    </row>
    <row r="13" spans="1:18" ht="11.25">
      <c r="A13" s="7" t="s">
        <v>166</v>
      </c>
      <c r="B13" s="28">
        <v>2636</v>
      </c>
      <c r="C13" s="28">
        <v>1347</v>
      </c>
      <c r="D13" s="22">
        <v>6534</v>
      </c>
      <c r="E13" s="28">
        <v>4923</v>
      </c>
      <c r="F13" s="28">
        <v>3367</v>
      </c>
      <c r="G13" s="28">
        <v>1644</v>
      </c>
      <c r="H13" s="22">
        <v>4594</v>
      </c>
      <c r="I13" s="28">
        <v>2700</v>
      </c>
      <c r="J13" s="28">
        <v>1816344</v>
      </c>
      <c r="K13" s="28">
        <v>921447</v>
      </c>
      <c r="L13" s="22">
        <v>1532456</v>
      </c>
      <c r="M13" s="28">
        <v>688715</v>
      </c>
      <c r="N13" s="22">
        <v>2885054</v>
      </c>
      <c r="O13" s="28">
        <v>2011998</v>
      </c>
      <c r="P13" s="28">
        <v>1390620</v>
      </c>
      <c r="Q13" s="28">
        <v>686875</v>
      </c>
      <c r="R13" s="22">
        <v>3092597</v>
      </c>
    </row>
    <row r="14" spans="1:18" ht="11.25">
      <c r="A14" s="7" t="s">
        <v>182</v>
      </c>
      <c r="B14" s="28">
        <v>2335</v>
      </c>
      <c r="C14" s="28">
        <v>1235</v>
      </c>
      <c r="D14" s="22">
        <v>5899</v>
      </c>
      <c r="E14" s="28">
        <v>4537</v>
      </c>
      <c r="F14" s="28">
        <v>3041</v>
      </c>
      <c r="G14" s="28">
        <v>1514</v>
      </c>
      <c r="H14" s="22">
        <v>3549</v>
      </c>
      <c r="I14" s="28">
        <v>1936</v>
      </c>
      <c r="J14" s="28">
        <v>1317555</v>
      </c>
      <c r="K14" s="28">
        <v>683605</v>
      </c>
      <c r="L14" s="22">
        <v>1110273</v>
      </c>
      <c r="M14" s="28">
        <v>563305</v>
      </c>
      <c r="N14" s="22">
        <v>1996783</v>
      </c>
      <c r="O14" s="28">
        <v>1434317</v>
      </c>
      <c r="P14" s="28">
        <v>939615</v>
      </c>
      <c r="Q14" s="28">
        <v>487573</v>
      </c>
      <c r="R14" s="22">
        <v>2034920</v>
      </c>
    </row>
    <row r="15" spans="1:18" ht="12" thickBot="1">
      <c r="A15" s="25" t="s">
        <v>183</v>
      </c>
      <c r="B15" s="29">
        <v>301</v>
      </c>
      <c r="C15" s="29">
        <v>112</v>
      </c>
      <c r="D15" s="23">
        <v>635</v>
      </c>
      <c r="E15" s="29">
        <v>385</v>
      </c>
      <c r="F15" s="29">
        <v>325</v>
      </c>
      <c r="G15" s="29">
        <v>130</v>
      </c>
      <c r="H15" s="23">
        <v>1045</v>
      </c>
      <c r="I15" s="29">
        <v>764</v>
      </c>
      <c r="J15" s="29">
        <v>498789</v>
      </c>
      <c r="K15" s="29">
        <v>237842</v>
      </c>
      <c r="L15" s="23">
        <v>422183</v>
      </c>
      <c r="M15" s="29">
        <v>125409</v>
      </c>
      <c r="N15" s="23">
        <v>888271</v>
      </c>
      <c r="O15" s="29">
        <v>577680</v>
      </c>
      <c r="P15" s="29">
        <v>451004</v>
      </c>
      <c r="Q15" s="29">
        <v>199301</v>
      </c>
      <c r="R15" s="23">
        <v>1057676</v>
      </c>
    </row>
    <row r="16" spans="1:18" ht="12" thickTop="1">
      <c r="A16" s="6" t="s">
        <v>44</v>
      </c>
      <c r="B16" s="28">
        <v>3</v>
      </c>
      <c r="C16" s="28">
        <v>1</v>
      </c>
      <c r="D16" s="22">
        <v>9</v>
      </c>
      <c r="E16" s="28">
        <v>7</v>
      </c>
      <c r="F16" s="28">
        <v>3</v>
      </c>
      <c r="G16" s="28">
        <v>1</v>
      </c>
      <c r="H16" s="22">
        <v>7</v>
      </c>
      <c r="I16" s="28">
        <v>5</v>
      </c>
      <c r="J16" s="28">
        <v>3477</v>
      </c>
      <c r="K16" s="28">
        <v>2198</v>
      </c>
      <c r="L16" s="22">
        <v>9758</v>
      </c>
      <c r="M16" s="28">
        <v>7667</v>
      </c>
      <c r="N16" s="22">
        <v>13925</v>
      </c>
      <c r="O16" s="28"/>
      <c r="P16" s="28"/>
      <c r="Q16" s="28">
        <v>3565</v>
      </c>
      <c r="R16" s="22">
        <v>5682</v>
      </c>
    </row>
    <row r="17" spans="1:18" ht="11.25">
      <c r="A17" s="6" t="s">
        <v>189</v>
      </c>
      <c r="B17" s="28">
        <v>9</v>
      </c>
      <c r="C17" s="28">
        <v>9</v>
      </c>
      <c r="D17" s="22"/>
      <c r="E17" s="28"/>
      <c r="F17" s="28"/>
      <c r="G17" s="28"/>
      <c r="H17" s="22">
        <v>6</v>
      </c>
      <c r="I17" s="28"/>
      <c r="J17" s="28"/>
      <c r="K17" s="28"/>
      <c r="L17" s="22"/>
      <c r="M17" s="28"/>
      <c r="N17" s="22"/>
      <c r="O17" s="28"/>
      <c r="P17" s="28"/>
      <c r="Q17" s="28"/>
      <c r="R17" s="22"/>
    </row>
    <row r="18" spans="1:18" ht="11.25">
      <c r="A18" s="6" t="s">
        <v>184</v>
      </c>
      <c r="B18" s="28"/>
      <c r="C18" s="28"/>
      <c r="D18" s="22"/>
      <c r="E18" s="28"/>
      <c r="F18" s="28"/>
      <c r="G18" s="28"/>
      <c r="H18" s="22"/>
      <c r="I18" s="28"/>
      <c r="J18" s="28"/>
      <c r="K18" s="28"/>
      <c r="L18" s="22"/>
      <c r="M18" s="28"/>
      <c r="N18" s="22"/>
      <c r="O18" s="28">
        <v>9509</v>
      </c>
      <c r="P18" s="28">
        <v>5471</v>
      </c>
      <c r="Q18" s="28"/>
      <c r="R18" s="22"/>
    </row>
    <row r="19" spans="1:18" ht="11.25">
      <c r="A19" s="6" t="s">
        <v>45</v>
      </c>
      <c r="B19" s="28"/>
      <c r="C19" s="28"/>
      <c r="D19" s="22"/>
      <c r="E19" s="28"/>
      <c r="F19" s="28"/>
      <c r="G19" s="28"/>
      <c r="H19" s="22"/>
      <c r="I19" s="28"/>
      <c r="J19" s="28"/>
      <c r="K19" s="28"/>
      <c r="L19" s="22">
        <v>224</v>
      </c>
      <c r="M19" s="28">
        <v>2892</v>
      </c>
      <c r="N19" s="22"/>
      <c r="O19" s="28"/>
      <c r="P19" s="28"/>
      <c r="Q19" s="28"/>
      <c r="R19" s="22"/>
    </row>
    <row r="20" spans="1:18" ht="11.25">
      <c r="A20" s="6" t="s">
        <v>192</v>
      </c>
      <c r="B20" s="28">
        <v>11</v>
      </c>
      <c r="C20" s="28"/>
      <c r="D20" s="22">
        <v>22</v>
      </c>
      <c r="E20" s="28"/>
      <c r="F20" s="28">
        <v>15</v>
      </c>
      <c r="G20" s="28"/>
      <c r="H20" s="22">
        <v>6</v>
      </c>
      <c r="I20" s="28"/>
      <c r="J20" s="28">
        <v>1769</v>
      </c>
      <c r="K20" s="28">
        <v>1198</v>
      </c>
      <c r="L20" s="22">
        <v>6663</v>
      </c>
      <c r="M20" s="28">
        <v>997</v>
      </c>
      <c r="N20" s="22">
        <v>12811</v>
      </c>
      <c r="O20" s="28">
        <v>5136</v>
      </c>
      <c r="P20" s="28">
        <v>4159</v>
      </c>
      <c r="Q20" s="28">
        <v>1067</v>
      </c>
      <c r="R20" s="22">
        <v>4252</v>
      </c>
    </row>
    <row r="21" spans="1:18" ht="11.25">
      <c r="A21" s="6" t="s">
        <v>193</v>
      </c>
      <c r="B21" s="28">
        <v>24</v>
      </c>
      <c r="C21" s="28">
        <v>20</v>
      </c>
      <c r="D21" s="22">
        <v>32</v>
      </c>
      <c r="E21" s="28">
        <v>24</v>
      </c>
      <c r="F21" s="28">
        <v>19</v>
      </c>
      <c r="G21" s="28">
        <v>10</v>
      </c>
      <c r="H21" s="22">
        <v>23</v>
      </c>
      <c r="I21" s="28">
        <v>10</v>
      </c>
      <c r="J21" s="28">
        <v>7251</v>
      </c>
      <c r="K21" s="28">
        <v>4400</v>
      </c>
      <c r="L21" s="22">
        <v>22789</v>
      </c>
      <c r="M21" s="28">
        <v>12056</v>
      </c>
      <c r="N21" s="22">
        <v>49763</v>
      </c>
      <c r="O21" s="28">
        <v>16329</v>
      </c>
      <c r="P21" s="28">
        <v>10753</v>
      </c>
      <c r="Q21" s="28">
        <v>5194</v>
      </c>
      <c r="R21" s="22">
        <v>38508</v>
      </c>
    </row>
    <row r="22" spans="1:18" ht="11.25">
      <c r="A22" s="6" t="s">
        <v>46</v>
      </c>
      <c r="B22" s="28"/>
      <c r="C22" s="28"/>
      <c r="D22" s="22"/>
      <c r="E22" s="28"/>
      <c r="F22" s="28"/>
      <c r="G22" s="28"/>
      <c r="H22" s="22">
        <v>3</v>
      </c>
      <c r="I22" s="28">
        <v>2</v>
      </c>
      <c r="J22" s="28">
        <v>2004</v>
      </c>
      <c r="K22" s="28">
        <v>1002</v>
      </c>
      <c r="L22" s="22">
        <v>1501</v>
      </c>
      <c r="M22" s="28">
        <v>498</v>
      </c>
      <c r="N22" s="22">
        <v>2182</v>
      </c>
      <c r="O22" s="28">
        <v>1683</v>
      </c>
      <c r="P22" s="28">
        <v>1122</v>
      </c>
      <c r="Q22" s="28">
        <v>561</v>
      </c>
      <c r="R22" s="22">
        <v>2244</v>
      </c>
    </row>
    <row r="23" spans="1:18" ht="11.25">
      <c r="A23" s="6" t="s">
        <v>194</v>
      </c>
      <c r="B23" s="28"/>
      <c r="C23" s="28"/>
      <c r="D23" s="22">
        <v>1</v>
      </c>
      <c r="E23" s="28"/>
      <c r="F23" s="28">
        <v>0</v>
      </c>
      <c r="G23" s="28">
        <v>0</v>
      </c>
      <c r="H23" s="22">
        <v>2</v>
      </c>
      <c r="I23" s="28"/>
      <c r="J23" s="28">
        <v>1612</v>
      </c>
      <c r="K23" s="28">
        <v>1035</v>
      </c>
      <c r="L23" s="22">
        <v>2126</v>
      </c>
      <c r="M23" s="28">
        <v>1077</v>
      </c>
      <c r="N23" s="22">
        <v>877</v>
      </c>
      <c r="O23" s="28"/>
      <c r="P23" s="28"/>
      <c r="Q23" s="28"/>
      <c r="R23" s="22"/>
    </row>
    <row r="24" spans="1:18" ht="11.25">
      <c r="A24" s="6" t="s">
        <v>47</v>
      </c>
      <c r="B24" s="28">
        <v>2</v>
      </c>
      <c r="C24" s="28"/>
      <c r="D24" s="22">
        <v>0</v>
      </c>
      <c r="E24" s="28"/>
      <c r="F24" s="28"/>
      <c r="G24" s="28"/>
      <c r="H24" s="22">
        <v>3</v>
      </c>
      <c r="I24" s="28"/>
      <c r="J24" s="28">
        <v>2236</v>
      </c>
      <c r="K24" s="28"/>
      <c r="L24" s="22">
        <v>4607</v>
      </c>
      <c r="M24" s="28">
        <v>2708</v>
      </c>
      <c r="N24" s="22">
        <v>84867</v>
      </c>
      <c r="O24" s="28">
        <v>8117</v>
      </c>
      <c r="P24" s="28">
        <v>5730</v>
      </c>
      <c r="Q24" s="28">
        <v>3264</v>
      </c>
      <c r="R24" s="22">
        <v>10756</v>
      </c>
    </row>
    <row r="25" spans="1:18" ht="11.25">
      <c r="A25" s="6" t="s">
        <v>48</v>
      </c>
      <c r="B25" s="28">
        <v>26</v>
      </c>
      <c r="C25" s="28">
        <v>16</v>
      </c>
      <c r="D25" s="22">
        <v>471</v>
      </c>
      <c r="E25" s="28">
        <v>335</v>
      </c>
      <c r="F25" s="28">
        <v>213</v>
      </c>
      <c r="G25" s="28">
        <v>117</v>
      </c>
      <c r="H25" s="22">
        <v>213</v>
      </c>
      <c r="I25" s="28">
        <v>93</v>
      </c>
      <c r="J25" s="28">
        <v>31238</v>
      </c>
      <c r="K25" s="28">
        <v>6405</v>
      </c>
      <c r="L25" s="22"/>
      <c r="M25" s="28"/>
      <c r="N25" s="22">
        <v>28914</v>
      </c>
      <c r="O25" s="28">
        <v>15954</v>
      </c>
      <c r="P25" s="28">
        <v>7229</v>
      </c>
      <c r="Q25" s="28">
        <v>2942</v>
      </c>
      <c r="R25" s="22">
        <v>11971</v>
      </c>
    </row>
    <row r="26" spans="1:18" ht="11.25">
      <c r="A26" s="6" t="s">
        <v>171</v>
      </c>
      <c r="B26" s="28"/>
      <c r="C26" s="28"/>
      <c r="D26" s="22">
        <v>47</v>
      </c>
      <c r="E26" s="28">
        <v>49</v>
      </c>
      <c r="F26" s="28">
        <v>49</v>
      </c>
      <c r="G26" s="28">
        <v>50</v>
      </c>
      <c r="H26" s="22">
        <v>60</v>
      </c>
      <c r="I26" s="28">
        <v>13</v>
      </c>
      <c r="J26" s="28">
        <v>2972</v>
      </c>
      <c r="K26" s="28"/>
      <c r="L26" s="22"/>
      <c r="M26" s="28"/>
      <c r="N26" s="22"/>
      <c r="O26" s="28"/>
      <c r="P26" s="28"/>
      <c r="Q26" s="28"/>
      <c r="R26" s="22"/>
    </row>
    <row r="27" spans="1:18" ht="11.25">
      <c r="A27" s="6" t="s">
        <v>198</v>
      </c>
      <c r="B27" s="28">
        <v>4</v>
      </c>
      <c r="C27" s="28"/>
      <c r="D27" s="22">
        <v>9</v>
      </c>
      <c r="E27" s="28"/>
      <c r="F27" s="28">
        <v>3</v>
      </c>
      <c r="G27" s="28"/>
      <c r="H27" s="22">
        <v>12</v>
      </c>
      <c r="I27" s="28"/>
      <c r="J27" s="28">
        <v>2709</v>
      </c>
      <c r="K27" s="28">
        <v>855</v>
      </c>
      <c r="L27" s="22">
        <v>2127</v>
      </c>
      <c r="M27" s="28">
        <v>165</v>
      </c>
      <c r="N27" s="22">
        <v>4187</v>
      </c>
      <c r="O27" s="28">
        <v>2830</v>
      </c>
      <c r="P27" s="28">
        <v>1076</v>
      </c>
      <c r="Q27" s="28">
        <v>668</v>
      </c>
      <c r="R27" s="22">
        <v>1160</v>
      </c>
    </row>
    <row r="28" spans="1:18" ht="11.25">
      <c r="A28" s="6" t="s">
        <v>199</v>
      </c>
      <c r="B28" s="28">
        <v>32</v>
      </c>
      <c r="C28" s="28">
        <v>19</v>
      </c>
      <c r="D28" s="22">
        <v>529</v>
      </c>
      <c r="E28" s="28">
        <v>391</v>
      </c>
      <c r="F28" s="28">
        <v>267</v>
      </c>
      <c r="G28" s="28">
        <v>171</v>
      </c>
      <c r="H28" s="22">
        <v>293</v>
      </c>
      <c r="I28" s="28">
        <v>114</v>
      </c>
      <c r="J28" s="28">
        <v>40769</v>
      </c>
      <c r="K28" s="28">
        <v>8297</v>
      </c>
      <c r="L28" s="22">
        <v>11075</v>
      </c>
      <c r="M28" s="28">
        <v>3951</v>
      </c>
      <c r="N28" s="22">
        <v>118846</v>
      </c>
      <c r="O28" s="28">
        <v>26902</v>
      </c>
      <c r="P28" s="28">
        <v>14035</v>
      </c>
      <c r="Q28" s="28">
        <v>6875</v>
      </c>
      <c r="R28" s="22">
        <v>23889</v>
      </c>
    </row>
    <row r="29" spans="1:18" ht="12" thickBot="1">
      <c r="A29" s="25" t="s">
        <v>200</v>
      </c>
      <c r="B29" s="29">
        <v>293</v>
      </c>
      <c r="C29" s="29">
        <v>113</v>
      </c>
      <c r="D29" s="23">
        <v>138</v>
      </c>
      <c r="E29" s="29">
        <v>18</v>
      </c>
      <c r="F29" s="29">
        <v>77</v>
      </c>
      <c r="G29" s="29">
        <v>-30</v>
      </c>
      <c r="H29" s="23">
        <v>776</v>
      </c>
      <c r="I29" s="29">
        <v>660</v>
      </c>
      <c r="J29" s="29">
        <v>465271</v>
      </c>
      <c r="K29" s="29">
        <v>233945</v>
      </c>
      <c r="L29" s="23">
        <v>433897</v>
      </c>
      <c r="M29" s="29">
        <v>133514</v>
      </c>
      <c r="N29" s="23">
        <v>819187</v>
      </c>
      <c r="O29" s="29">
        <v>567107</v>
      </c>
      <c r="P29" s="29">
        <v>447721</v>
      </c>
      <c r="Q29" s="29">
        <v>197620</v>
      </c>
      <c r="R29" s="23">
        <v>1072296</v>
      </c>
    </row>
    <row r="30" spans="1:18" ht="12" thickTop="1">
      <c r="A30" s="6" t="s">
        <v>206</v>
      </c>
      <c r="B30" s="28">
        <v>17</v>
      </c>
      <c r="C30" s="28">
        <v>17</v>
      </c>
      <c r="D30" s="22"/>
      <c r="E30" s="28"/>
      <c r="F30" s="28"/>
      <c r="G30" s="28"/>
      <c r="H30" s="22"/>
      <c r="I30" s="28"/>
      <c r="J30" s="28"/>
      <c r="K30" s="28"/>
      <c r="L30" s="22"/>
      <c r="M30" s="28"/>
      <c r="N30" s="22"/>
      <c r="O30" s="28"/>
      <c r="P30" s="28"/>
      <c r="Q30" s="28"/>
      <c r="R30" s="22"/>
    </row>
    <row r="31" spans="1:18" ht="11.25">
      <c r="A31" s="6" t="s">
        <v>201</v>
      </c>
      <c r="B31" s="28"/>
      <c r="C31" s="28"/>
      <c r="D31" s="22"/>
      <c r="E31" s="28"/>
      <c r="F31" s="28"/>
      <c r="G31" s="28"/>
      <c r="H31" s="22"/>
      <c r="I31" s="28"/>
      <c r="J31" s="28">
        <v>1917</v>
      </c>
      <c r="K31" s="28">
        <v>1917</v>
      </c>
      <c r="L31" s="22">
        <v>5015</v>
      </c>
      <c r="M31" s="28">
        <v>5015</v>
      </c>
      <c r="N31" s="22">
        <v>6927</v>
      </c>
      <c r="O31" s="28">
        <v>6927</v>
      </c>
      <c r="P31" s="28">
        <v>6911</v>
      </c>
      <c r="Q31" s="28">
        <v>6911</v>
      </c>
      <c r="R31" s="22"/>
    </row>
    <row r="32" spans="1:18" ht="11.25">
      <c r="A32" s="6" t="s">
        <v>202</v>
      </c>
      <c r="B32" s="28"/>
      <c r="C32" s="28"/>
      <c r="D32" s="22"/>
      <c r="E32" s="28"/>
      <c r="F32" s="28"/>
      <c r="G32" s="28"/>
      <c r="H32" s="22"/>
      <c r="I32" s="28"/>
      <c r="J32" s="28">
        <v>105</v>
      </c>
      <c r="K32" s="28">
        <v>100</v>
      </c>
      <c r="L32" s="22">
        <v>400</v>
      </c>
      <c r="M32" s="28">
        <v>479</v>
      </c>
      <c r="N32" s="22">
        <v>2392</v>
      </c>
      <c r="O32" s="28">
        <v>2172</v>
      </c>
      <c r="P32" s="28">
        <v>2842</v>
      </c>
      <c r="Q32" s="28">
        <v>1166</v>
      </c>
      <c r="R32" s="22"/>
    </row>
    <row r="33" spans="1:18" ht="11.25">
      <c r="A33" s="6" t="s">
        <v>186</v>
      </c>
      <c r="B33" s="28">
        <v>518</v>
      </c>
      <c r="C33" s="28">
        <v>0</v>
      </c>
      <c r="D33" s="22">
        <v>36</v>
      </c>
      <c r="E33" s="28"/>
      <c r="F33" s="28">
        <v>8</v>
      </c>
      <c r="G33" s="28">
        <v>8</v>
      </c>
      <c r="H33" s="22">
        <v>194</v>
      </c>
      <c r="I33" s="28"/>
      <c r="J33" s="28">
        <v>3789</v>
      </c>
      <c r="K33" s="28"/>
      <c r="L33" s="22">
        <v>21174</v>
      </c>
      <c r="M33" s="28"/>
      <c r="N33" s="22"/>
      <c r="O33" s="28"/>
      <c r="P33" s="28"/>
      <c r="Q33" s="28"/>
      <c r="R33" s="22">
        <v>3065</v>
      </c>
    </row>
    <row r="34" spans="1:18" ht="11.25">
      <c r="A34" s="6" t="s">
        <v>203</v>
      </c>
      <c r="B34" s="28">
        <v>1</v>
      </c>
      <c r="C34" s="28">
        <v>1</v>
      </c>
      <c r="D34" s="22">
        <v>2</v>
      </c>
      <c r="E34" s="28"/>
      <c r="F34" s="28"/>
      <c r="G34" s="28"/>
      <c r="H34" s="22">
        <v>13</v>
      </c>
      <c r="I34" s="28"/>
      <c r="J34" s="28"/>
      <c r="K34" s="28"/>
      <c r="L34" s="22"/>
      <c r="M34" s="28"/>
      <c r="N34" s="22"/>
      <c r="O34" s="28"/>
      <c r="P34" s="28"/>
      <c r="Q34" s="28"/>
      <c r="R34" s="22"/>
    </row>
    <row r="35" spans="1:18" ht="11.25">
      <c r="A35" s="6" t="s">
        <v>205</v>
      </c>
      <c r="B35" s="28"/>
      <c r="C35" s="28"/>
      <c r="D35" s="22"/>
      <c r="E35" s="28"/>
      <c r="F35" s="28"/>
      <c r="G35" s="28"/>
      <c r="H35" s="22"/>
      <c r="I35" s="28"/>
      <c r="J35" s="28"/>
      <c r="K35" s="28"/>
      <c r="L35" s="22"/>
      <c r="M35" s="28"/>
      <c r="N35" s="22">
        <v>15440</v>
      </c>
      <c r="O35" s="28">
        <v>15440</v>
      </c>
      <c r="P35" s="28">
        <v>15440</v>
      </c>
      <c r="Q35" s="28">
        <v>15440</v>
      </c>
      <c r="R35" s="22"/>
    </row>
    <row r="36" spans="1:18" ht="11.25">
      <c r="A36" s="6" t="s">
        <v>49</v>
      </c>
      <c r="B36" s="28">
        <v>10</v>
      </c>
      <c r="C36" s="28">
        <v>10</v>
      </c>
      <c r="D36" s="22"/>
      <c r="E36" s="28"/>
      <c r="F36" s="28"/>
      <c r="G36" s="28"/>
      <c r="H36" s="22">
        <v>18</v>
      </c>
      <c r="I36" s="28"/>
      <c r="J36" s="28">
        <v>8506</v>
      </c>
      <c r="K36" s="28">
        <v>8506</v>
      </c>
      <c r="L36" s="22"/>
      <c r="M36" s="28"/>
      <c r="N36" s="22"/>
      <c r="O36" s="28"/>
      <c r="P36" s="28"/>
      <c r="Q36" s="28"/>
      <c r="R36" s="22"/>
    </row>
    <row r="37" spans="1:18" ht="11.25">
      <c r="A37" s="6" t="s">
        <v>50</v>
      </c>
      <c r="B37" s="28">
        <v>0</v>
      </c>
      <c r="C37" s="28"/>
      <c r="D37" s="22">
        <v>4</v>
      </c>
      <c r="E37" s="28"/>
      <c r="F37" s="28">
        <v>4</v>
      </c>
      <c r="G37" s="28">
        <v>0</v>
      </c>
      <c r="H37" s="22">
        <v>13</v>
      </c>
      <c r="I37" s="28"/>
      <c r="J37" s="28">
        <v>7705</v>
      </c>
      <c r="K37" s="28"/>
      <c r="L37" s="22"/>
      <c r="M37" s="28"/>
      <c r="N37" s="22"/>
      <c r="O37" s="28"/>
      <c r="P37" s="28"/>
      <c r="Q37" s="28"/>
      <c r="R37" s="22"/>
    </row>
    <row r="38" spans="1:18" ht="11.25">
      <c r="A38" s="6" t="s">
        <v>51</v>
      </c>
      <c r="B38" s="28">
        <v>48</v>
      </c>
      <c r="C38" s="28"/>
      <c r="D38" s="22">
        <v>152</v>
      </c>
      <c r="E38" s="28">
        <v>152</v>
      </c>
      <c r="F38" s="28">
        <v>114</v>
      </c>
      <c r="G38" s="28"/>
      <c r="H38" s="22"/>
      <c r="I38" s="28"/>
      <c r="J38" s="28"/>
      <c r="K38" s="28"/>
      <c r="L38" s="22"/>
      <c r="M38" s="28"/>
      <c r="N38" s="22"/>
      <c r="O38" s="28"/>
      <c r="P38" s="28"/>
      <c r="Q38" s="28"/>
      <c r="R38" s="22"/>
    </row>
    <row r="39" spans="1:18" ht="11.25">
      <c r="A39" s="6" t="s">
        <v>85</v>
      </c>
      <c r="B39" s="28"/>
      <c r="C39" s="28"/>
      <c r="D39" s="22">
        <v>7</v>
      </c>
      <c r="E39" s="28">
        <v>15</v>
      </c>
      <c r="F39" s="28"/>
      <c r="G39" s="28"/>
      <c r="H39" s="22">
        <v>6</v>
      </c>
      <c r="I39" s="28">
        <v>40</v>
      </c>
      <c r="J39" s="28"/>
      <c r="K39" s="28"/>
      <c r="L39" s="22"/>
      <c r="M39" s="28"/>
      <c r="N39" s="22">
        <v>1680</v>
      </c>
      <c r="O39" s="28">
        <v>1335</v>
      </c>
      <c r="P39" s="28"/>
      <c r="Q39" s="28"/>
      <c r="R39" s="22"/>
    </row>
    <row r="40" spans="1:18" ht="11.25">
      <c r="A40" s="6" t="s">
        <v>209</v>
      </c>
      <c r="B40" s="28">
        <v>596</v>
      </c>
      <c r="C40" s="28">
        <v>29</v>
      </c>
      <c r="D40" s="22">
        <v>204</v>
      </c>
      <c r="E40" s="28">
        <v>167</v>
      </c>
      <c r="F40" s="28">
        <v>127</v>
      </c>
      <c r="G40" s="28">
        <v>8</v>
      </c>
      <c r="H40" s="22">
        <v>245</v>
      </c>
      <c r="I40" s="28">
        <v>40</v>
      </c>
      <c r="J40" s="28">
        <v>22024</v>
      </c>
      <c r="K40" s="28">
        <v>10524</v>
      </c>
      <c r="L40" s="22">
        <v>26590</v>
      </c>
      <c r="M40" s="28">
        <v>5495</v>
      </c>
      <c r="N40" s="22">
        <v>26441</v>
      </c>
      <c r="O40" s="28">
        <v>25876</v>
      </c>
      <c r="P40" s="28">
        <v>25194</v>
      </c>
      <c r="Q40" s="28">
        <v>23519</v>
      </c>
      <c r="R40" s="22">
        <v>3065</v>
      </c>
    </row>
    <row r="41" spans="1:18" ht="11.25">
      <c r="A41" s="6" t="s">
        <v>52</v>
      </c>
      <c r="B41" s="28">
        <v>1</v>
      </c>
      <c r="C41" s="28"/>
      <c r="D41" s="22">
        <v>69</v>
      </c>
      <c r="E41" s="28">
        <v>21</v>
      </c>
      <c r="F41" s="28">
        <v>19</v>
      </c>
      <c r="G41" s="28"/>
      <c r="H41" s="22">
        <v>140</v>
      </c>
      <c r="I41" s="28">
        <v>49</v>
      </c>
      <c r="J41" s="28">
        <v>49351</v>
      </c>
      <c r="K41" s="28">
        <v>45751</v>
      </c>
      <c r="L41" s="22">
        <v>7252</v>
      </c>
      <c r="M41" s="28"/>
      <c r="N41" s="22">
        <v>32251</v>
      </c>
      <c r="O41" s="28">
        <v>26492</v>
      </c>
      <c r="P41" s="28">
        <v>26492</v>
      </c>
      <c r="Q41" s="28">
        <v>934</v>
      </c>
      <c r="R41" s="22">
        <v>17402</v>
      </c>
    </row>
    <row r="42" spans="1:18" ht="11.25">
      <c r="A42" s="6" t="s">
        <v>214</v>
      </c>
      <c r="B42" s="28"/>
      <c r="C42" s="28"/>
      <c r="D42" s="22"/>
      <c r="E42" s="28"/>
      <c r="F42" s="28">
        <v>1</v>
      </c>
      <c r="G42" s="28"/>
      <c r="H42" s="22"/>
      <c r="I42" s="28"/>
      <c r="J42" s="28"/>
      <c r="K42" s="28"/>
      <c r="L42" s="22">
        <v>6324</v>
      </c>
      <c r="M42" s="28"/>
      <c r="N42" s="22"/>
      <c r="O42" s="28"/>
      <c r="P42" s="28"/>
      <c r="Q42" s="28"/>
      <c r="R42" s="22"/>
    </row>
    <row r="43" spans="1:18" ht="11.25">
      <c r="A43" s="6" t="s">
        <v>211</v>
      </c>
      <c r="B43" s="28">
        <v>148</v>
      </c>
      <c r="C43" s="28"/>
      <c r="D43" s="22">
        <v>653</v>
      </c>
      <c r="E43" s="28">
        <v>72</v>
      </c>
      <c r="F43" s="28">
        <v>68</v>
      </c>
      <c r="G43" s="28"/>
      <c r="H43" s="22">
        <v>208</v>
      </c>
      <c r="I43" s="28"/>
      <c r="J43" s="28"/>
      <c r="K43" s="28"/>
      <c r="L43" s="22">
        <v>489</v>
      </c>
      <c r="M43" s="28"/>
      <c r="N43" s="22">
        <v>10169</v>
      </c>
      <c r="O43" s="28">
        <v>999</v>
      </c>
      <c r="P43" s="28">
        <v>999</v>
      </c>
      <c r="Q43" s="28"/>
      <c r="R43" s="22"/>
    </row>
    <row r="44" spans="1:18" ht="11.25">
      <c r="A44" s="6" t="s">
        <v>196</v>
      </c>
      <c r="B44" s="28">
        <v>10</v>
      </c>
      <c r="C44" s="28">
        <v>1</v>
      </c>
      <c r="D44" s="22"/>
      <c r="E44" s="28"/>
      <c r="F44" s="28"/>
      <c r="G44" s="28"/>
      <c r="H44" s="22"/>
      <c r="I44" s="28"/>
      <c r="J44" s="28"/>
      <c r="K44" s="28"/>
      <c r="L44" s="22"/>
      <c r="M44" s="28"/>
      <c r="N44" s="22"/>
      <c r="O44" s="28"/>
      <c r="P44" s="28"/>
      <c r="Q44" s="28"/>
      <c r="R44" s="22"/>
    </row>
    <row r="45" spans="1:18" ht="11.25">
      <c r="A45" s="6" t="s">
        <v>53</v>
      </c>
      <c r="B45" s="28">
        <v>5</v>
      </c>
      <c r="C45" s="28">
        <v>5</v>
      </c>
      <c r="D45" s="22">
        <v>25</v>
      </c>
      <c r="E45" s="28">
        <v>25</v>
      </c>
      <c r="F45" s="28">
        <v>22</v>
      </c>
      <c r="G45" s="28">
        <v>22</v>
      </c>
      <c r="H45" s="22"/>
      <c r="I45" s="28"/>
      <c r="J45" s="28"/>
      <c r="K45" s="28"/>
      <c r="L45" s="22"/>
      <c r="M45" s="28"/>
      <c r="N45" s="22"/>
      <c r="O45" s="28"/>
      <c r="P45" s="28"/>
      <c r="Q45" s="28"/>
      <c r="R45" s="22"/>
    </row>
    <row r="46" spans="1:18" ht="11.25">
      <c r="A46" s="6" t="s">
        <v>215</v>
      </c>
      <c r="B46" s="28"/>
      <c r="C46" s="28"/>
      <c r="D46" s="22">
        <v>31</v>
      </c>
      <c r="E46" s="28"/>
      <c r="F46" s="28">
        <v>2</v>
      </c>
      <c r="G46" s="28"/>
      <c r="H46" s="22">
        <v>44</v>
      </c>
      <c r="I46" s="28"/>
      <c r="J46" s="28"/>
      <c r="K46" s="28"/>
      <c r="L46" s="22">
        <v>169791</v>
      </c>
      <c r="M46" s="28"/>
      <c r="N46" s="22"/>
      <c r="O46" s="28"/>
      <c r="P46" s="28"/>
      <c r="Q46" s="28"/>
      <c r="R46" s="22"/>
    </row>
    <row r="47" spans="1:18" ht="11.25">
      <c r="A47" s="6" t="s">
        <v>217</v>
      </c>
      <c r="B47" s="28"/>
      <c r="C47" s="28"/>
      <c r="D47" s="22"/>
      <c r="E47" s="28"/>
      <c r="F47" s="28"/>
      <c r="G47" s="28"/>
      <c r="H47" s="22">
        <v>49</v>
      </c>
      <c r="I47" s="28"/>
      <c r="J47" s="28">
        <v>17637</v>
      </c>
      <c r="K47" s="28">
        <v>17637</v>
      </c>
      <c r="L47" s="22"/>
      <c r="M47" s="28"/>
      <c r="N47" s="22"/>
      <c r="O47" s="28"/>
      <c r="P47" s="28"/>
      <c r="Q47" s="28"/>
      <c r="R47" s="22"/>
    </row>
    <row r="48" spans="1:18" ht="11.25">
      <c r="A48" s="6" t="s">
        <v>258</v>
      </c>
      <c r="B48" s="28">
        <v>653</v>
      </c>
      <c r="C48" s="28"/>
      <c r="D48" s="22"/>
      <c r="E48" s="28"/>
      <c r="F48" s="28"/>
      <c r="G48" s="28"/>
      <c r="H48" s="22"/>
      <c r="I48" s="28"/>
      <c r="J48" s="28"/>
      <c r="K48" s="28"/>
      <c r="L48" s="22"/>
      <c r="M48" s="28"/>
      <c r="N48" s="22"/>
      <c r="O48" s="28"/>
      <c r="P48" s="28"/>
      <c r="Q48" s="28"/>
      <c r="R48" s="22"/>
    </row>
    <row r="49" spans="1:18" ht="11.25">
      <c r="A49" s="6" t="s">
        <v>219</v>
      </c>
      <c r="B49" s="28">
        <v>818</v>
      </c>
      <c r="C49" s="28">
        <v>7</v>
      </c>
      <c r="D49" s="22">
        <v>806</v>
      </c>
      <c r="E49" s="28">
        <v>129</v>
      </c>
      <c r="F49" s="28">
        <v>114</v>
      </c>
      <c r="G49" s="28">
        <v>22</v>
      </c>
      <c r="H49" s="22">
        <v>442</v>
      </c>
      <c r="I49" s="28">
        <v>76</v>
      </c>
      <c r="J49" s="28">
        <v>66988</v>
      </c>
      <c r="K49" s="28">
        <v>63388</v>
      </c>
      <c r="L49" s="22">
        <v>183858</v>
      </c>
      <c r="M49" s="28"/>
      <c r="N49" s="22">
        <v>81258</v>
      </c>
      <c r="O49" s="28">
        <v>30123</v>
      </c>
      <c r="P49" s="28">
        <v>30123</v>
      </c>
      <c r="Q49" s="28">
        <v>934</v>
      </c>
      <c r="R49" s="22">
        <v>17402</v>
      </c>
    </row>
    <row r="50" spans="1:18" ht="11.25">
      <c r="A50" s="7" t="s">
        <v>220</v>
      </c>
      <c r="B50" s="28">
        <v>71</v>
      </c>
      <c r="C50" s="28">
        <v>135</v>
      </c>
      <c r="D50" s="22">
        <v>-463</v>
      </c>
      <c r="E50" s="28">
        <v>57</v>
      </c>
      <c r="F50" s="28">
        <v>90</v>
      </c>
      <c r="G50" s="28">
        <v>-45</v>
      </c>
      <c r="H50" s="22">
        <v>579</v>
      </c>
      <c r="I50" s="28">
        <v>624</v>
      </c>
      <c r="J50" s="28">
        <v>420307</v>
      </c>
      <c r="K50" s="28">
        <v>181081</v>
      </c>
      <c r="L50" s="22">
        <v>276630</v>
      </c>
      <c r="M50" s="28">
        <v>139009</v>
      </c>
      <c r="N50" s="22">
        <v>764370</v>
      </c>
      <c r="O50" s="28">
        <v>562859</v>
      </c>
      <c r="P50" s="28">
        <v>442792</v>
      </c>
      <c r="Q50" s="28">
        <v>220204</v>
      </c>
      <c r="R50" s="22">
        <v>1057959</v>
      </c>
    </row>
    <row r="51" spans="1:18" ht="11.25">
      <c r="A51" s="7" t="s">
        <v>223</v>
      </c>
      <c r="B51" s="28">
        <v>133</v>
      </c>
      <c r="C51" s="28">
        <v>64</v>
      </c>
      <c r="D51" s="22">
        <v>221</v>
      </c>
      <c r="E51" s="28">
        <v>149</v>
      </c>
      <c r="F51" s="28">
        <v>76</v>
      </c>
      <c r="G51" s="28">
        <v>81</v>
      </c>
      <c r="H51" s="22">
        <v>520</v>
      </c>
      <c r="I51" s="28">
        <v>348</v>
      </c>
      <c r="J51" s="28">
        <v>199225</v>
      </c>
      <c r="K51" s="28">
        <v>88074</v>
      </c>
      <c r="L51" s="22">
        <v>201371</v>
      </c>
      <c r="M51" s="28">
        <v>60824</v>
      </c>
      <c r="N51" s="22">
        <v>399565</v>
      </c>
      <c r="O51" s="28">
        <v>277190</v>
      </c>
      <c r="P51" s="28">
        <v>208548</v>
      </c>
      <c r="Q51" s="28">
        <v>105926</v>
      </c>
      <c r="R51" s="22">
        <v>408446</v>
      </c>
    </row>
    <row r="52" spans="1:18" ht="11.25">
      <c r="A52" s="7" t="s">
        <v>54</v>
      </c>
      <c r="B52" s="28">
        <v>-61</v>
      </c>
      <c r="C52" s="28">
        <v>71</v>
      </c>
      <c r="D52" s="22">
        <v>-685</v>
      </c>
      <c r="E52" s="28">
        <v>-92</v>
      </c>
      <c r="F52" s="28">
        <v>13</v>
      </c>
      <c r="G52" s="28">
        <v>-126</v>
      </c>
      <c r="H52" s="22">
        <v>59</v>
      </c>
      <c r="I52" s="28">
        <v>275</v>
      </c>
      <c r="J52" s="28">
        <v>221081</v>
      </c>
      <c r="K52" s="28">
        <v>93006</v>
      </c>
      <c r="L52" s="22"/>
      <c r="M52" s="28"/>
      <c r="N52" s="22"/>
      <c r="O52" s="28"/>
      <c r="P52" s="28"/>
      <c r="Q52" s="28"/>
      <c r="R52" s="22"/>
    </row>
    <row r="53" spans="1:18" ht="11.25">
      <c r="A53" s="7" t="s">
        <v>55</v>
      </c>
      <c r="B53" s="28">
        <v>66</v>
      </c>
      <c r="C53" s="28">
        <v>47</v>
      </c>
      <c r="D53" s="22">
        <v>-13</v>
      </c>
      <c r="E53" s="28">
        <v>0</v>
      </c>
      <c r="F53" s="28">
        <v>28</v>
      </c>
      <c r="G53" s="28">
        <v>-19</v>
      </c>
      <c r="H53" s="22">
        <v>24</v>
      </c>
      <c r="I53" s="28">
        <v>11</v>
      </c>
      <c r="J53" s="28">
        <v>24168</v>
      </c>
      <c r="K53" s="28">
        <v>7986</v>
      </c>
      <c r="L53" s="22">
        <v>8360</v>
      </c>
      <c r="M53" s="28">
        <v>2218</v>
      </c>
      <c r="N53" s="22">
        <v>-17104</v>
      </c>
      <c r="O53" s="28">
        <v>-27244</v>
      </c>
      <c r="P53" s="28">
        <v>-17160</v>
      </c>
      <c r="Q53" s="28">
        <v>-6686</v>
      </c>
      <c r="R53" s="22">
        <v>-21787</v>
      </c>
    </row>
    <row r="54" spans="1:18" ht="12" thickBot="1">
      <c r="A54" s="7" t="s">
        <v>224</v>
      </c>
      <c r="B54" s="28">
        <v>-128</v>
      </c>
      <c r="C54" s="28">
        <v>24</v>
      </c>
      <c r="D54" s="22">
        <v>-672</v>
      </c>
      <c r="E54" s="28">
        <v>-92</v>
      </c>
      <c r="F54" s="28">
        <v>-14</v>
      </c>
      <c r="G54" s="28">
        <v>-107</v>
      </c>
      <c r="H54" s="22">
        <v>34</v>
      </c>
      <c r="I54" s="28">
        <v>264</v>
      </c>
      <c r="J54" s="28">
        <v>196913</v>
      </c>
      <c r="K54" s="28">
        <v>85019</v>
      </c>
      <c r="L54" s="22">
        <v>66898</v>
      </c>
      <c r="M54" s="28">
        <v>75967</v>
      </c>
      <c r="N54" s="22">
        <v>381909</v>
      </c>
      <c r="O54" s="28">
        <v>312912</v>
      </c>
      <c r="P54" s="28">
        <v>251405</v>
      </c>
      <c r="Q54" s="28">
        <v>120964</v>
      </c>
      <c r="R54" s="22">
        <v>671300</v>
      </c>
    </row>
    <row r="55" spans="1:18" ht="12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7" ht="11.25">
      <c r="A57" s="20" t="s">
        <v>149</v>
      </c>
    </row>
    <row r="58" ht="11.25">
      <c r="A58" s="20" t="s">
        <v>150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N6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4" width="17.83203125" style="0" customWidth="1"/>
  </cols>
  <sheetData>
    <row r="1" ht="12" thickBot="1"/>
    <row r="2" spans="1:14" ht="12" thickTop="1">
      <c r="A2" s="10" t="s">
        <v>145</v>
      </c>
      <c r="B2" s="14">
        <v>4747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thickTop="1">
      <c r="A4" s="10" t="s">
        <v>57</v>
      </c>
      <c r="B4" s="15" t="str">
        <f>HYPERLINK("http://www.kabupro.jp/mark/20121113/S000CA6G.htm","四半期報告書")</f>
        <v>四半期報告書</v>
      </c>
      <c r="C4" s="15" t="str">
        <f>HYPERLINK("http://www.kabupro.jp/mark/20120626/S000B7B5.htm","有価証券報告書")</f>
        <v>有価証券報告書</v>
      </c>
      <c r="D4" s="15" t="str">
        <f>HYPERLINK("http://www.kabupro.jp/mark/20121113/S000CA6G.htm","四半期報告書")</f>
        <v>四半期報告書</v>
      </c>
      <c r="E4" s="15" t="str">
        <f>HYPERLINK("http://www.kabupro.jp/mark/20120626/S000B7B5.htm","有価証券報告書")</f>
        <v>有価証券報告書</v>
      </c>
      <c r="F4" s="15" t="str">
        <f>HYPERLINK("http://www.kabupro.jp/mark/20120210/S000A9U5.htm","訂正四半期報告書")</f>
        <v>訂正四半期報告書</v>
      </c>
      <c r="G4" s="15" t="str">
        <f>HYPERLINK("http://www.kabupro.jp/mark/20100811/S0006K3T.htm","四半期報告書")</f>
        <v>四半期報告書</v>
      </c>
      <c r="H4" s="15" t="str">
        <f>HYPERLINK("http://www.kabupro.jp/mark/20120210/S000A9T8.htm","訂正有価証券報告書")</f>
        <v>訂正有価証券報告書</v>
      </c>
      <c r="I4" s="15" t="str">
        <f>HYPERLINK("http://www.kabupro.jp/mark/20100811/S0006K3T.htm","四半期報告書")</f>
        <v>四半期報告書</v>
      </c>
      <c r="J4" s="15" t="str">
        <f>HYPERLINK("http://www.kabupro.jp/mark/20100625/S00061I5.htm","有価証券報告書")</f>
        <v>有価証券報告書</v>
      </c>
      <c r="K4" s="15" t="str">
        <f>HYPERLINK("http://www.kabupro.jp/mark/20090812/S0003XKG.htm","四半期報告書")</f>
        <v>四半期報告書</v>
      </c>
      <c r="L4" s="15" t="str">
        <f>HYPERLINK("http://www.kabupro.jp/mark/20090515/S00032PI.htm","四半期報告書")</f>
        <v>四半期報告書</v>
      </c>
      <c r="M4" s="15" t="str">
        <f>HYPERLINK("http://www.kabupro.jp/mark/20100212/S00053GE.htm","四半期報告書")</f>
        <v>四半期報告書</v>
      </c>
      <c r="N4" s="15" t="str">
        <f>HYPERLINK("http://www.kabupro.jp/mark/20091222/S0004TMM.htm","有価証券報告書")</f>
        <v>有価証券報告書</v>
      </c>
    </row>
    <row r="5" spans="1:14" ht="12" thickBot="1">
      <c r="A5" s="11" t="s">
        <v>58</v>
      </c>
      <c r="B5" s="1" t="s">
        <v>226</v>
      </c>
      <c r="C5" s="1" t="s">
        <v>64</v>
      </c>
      <c r="D5" s="1" t="s">
        <v>226</v>
      </c>
      <c r="E5" s="1" t="s">
        <v>64</v>
      </c>
      <c r="F5" s="1" t="s">
        <v>68</v>
      </c>
      <c r="G5" s="1" t="s">
        <v>237</v>
      </c>
      <c r="H5" s="1" t="s">
        <v>68</v>
      </c>
      <c r="I5" s="1" t="s">
        <v>237</v>
      </c>
      <c r="J5" s="1" t="s">
        <v>70</v>
      </c>
      <c r="K5" s="1" t="s">
        <v>241</v>
      </c>
      <c r="L5" s="1" t="s">
        <v>243</v>
      </c>
      <c r="M5" s="1" t="s">
        <v>239</v>
      </c>
      <c r="N5" s="1" t="s">
        <v>72</v>
      </c>
    </row>
    <row r="6" spans="1:14" ht="12.75" thickBot="1" thickTop="1">
      <c r="A6" s="10" t="s">
        <v>59</v>
      </c>
      <c r="B6" s="18" t="s">
        <v>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" thickTop="1">
      <c r="A7" s="12" t="s">
        <v>60</v>
      </c>
      <c r="B7" s="14" t="s">
        <v>256</v>
      </c>
      <c r="C7" s="16" t="s">
        <v>65</v>
      </c>
      <c r="D7" s="14" t="s">
        <v>256</v>
      </c>
      <c r="E7" s="16" t="s">
        <v>65</v>
      </c>
      <c r="F7" s="14" t="s">
        <v>256</v>
      </c>
      <c r="G7" s="14" t="s">
        <v>256</v>
      </c>
      <c r="H7" s="16" t="s">
        <v>65</v>
      </c>
      <c r="I7" s="14" t="s">
        <v>256</v>
      </c>
      <c r="J7" s="16" t="s">
        <v>65</v>
      </c>
      <c r="K7" s="14" t="s">
        <v>256</v>
      </c>
      <c r="L7" s="14" t="s">
        <v>256</v>
      </c>
      <c r="M7" s="14" t="s">
        <v>256</v>
      </c>
      <c r="N7" s="16" t="s">
        <v>65</v>
      </c>
    </row>
    <row r="8" spans="1:14" ht="11.25">
      <c r="A8" s="13" t="s">
        <v>61</v>
      </c>
      <c r="B8" s="1" t="s">
        <v>257</v>
      </c>
      <c r="C8" s="17" t="s">
        <v>151</v>
      </c>
      <c r="D8" s="1" t="s">
        <v>151</v>
      </c>
      <c r="E8" s="17" t="s">
        <v>152</v>
      </c>
      <c r="F8" s="1" t="s">
        <v>152</v>
      </c>
      <c r="G8" s="1" t="s">
        <v>152</v>
      </c>
      <c r="H8" s="17" t="s">
        <v>153</v>
      </c>
      <c r="I8" s="1" t="s">
        <v>153</v>
      </c>
      <c r="J8" s="17" t="s">
        <v>154</v>
      </c>
      <c r="K8" s="1" t="s">
        <v>154</v>
      </c>
      <c r="L8" s="1" t="s">
        <v>154</v>
      </c>
      <c r="M8" s="1" t="s">
        <v>154</v>
      </c>
      <c r="N8" s="17" t="s">
        <v>155</v>
      </c>
    </row>
    <row r="9" spans="1:14" ht="11.25">
      <c r="A9" s="13" t="s">
        <v>62</v>
      </c>
      <c r="B9" s="1" t="s">
        <v>228</v>
      </c>
      <c r="C9" s="17" t="s">
        <v>66</v>
      </c>
      <c r="D9" s="1" t="s">
        <v>233</v>
      </c>
      <c r="E9" s="17" t="s">
        <v>67</v>
      </c>
      <c r="F9" s="1" t="s">
        <v>236</v>
      </c>
      <c r="G9" s="1" t="s">
        <v>238</v>
      </c>
      <c r="H9" s="17" t="s">
        <v>69</v>
      </c>
      <c r="I9" s="1" t="s">
        <v>240</v>
      </c>
      <c r="J9" s="17" t="s">
        <v>71</v>
      </c>
      <c r="K9" s="1" t="s">
        <v>242</v>
      </c>
      <c r="L9" s="1" t="s">
        <v>244</v>
      </c>
      <c r="M9" s="1" t="s">
        <v>246</v>
      </c>
      <c r="N9" s="17" t="s">
        <v>73</v>
      </c>
    </row>
    <row r="10" spans="1:14" ht="12" thickBot="1">
      <c r="A10" s="13" t="s">
        <v>63</v>
      </c>
      <c r="B10" s="1" t="s">
        <v>75</v>
      </c>
      <c r="C10" s="17" t="s">
        <v>75</v>
      </c>
      <c r="D10" s="1" t="s">
        <v>75</v>
      </c>
      <c r="E10" s="17" t="s">
        <v>75</v>
      </c>
      <c r="F10" s="1" t="s">
        <v>76</v>
      </c>
      <c r="G10" s="1" t="s">
        <v>76</v>
      </c>
      <c r="H10" s="17" t="s">
        <v>76</v>
      </c>
      <c r="I10" s="1" t="s">
        <v>76</v>
      </c>
      <c r="J10" s="17" t="s">
        <v>76</v>
      </c>
      <c r="K10" s="1" t="s">
        <v>76</v>
      </c>
      <c r="L10" s="1" t="s">
        <v>76</v>
      </c>
      <c r="M10" s="1" t="s">
        <v>76</v>
      </c>
      <c r="N10" s="17" t="s">
        <v>76</v>
      </c>
    </row>
    <row r="11" spans="1:14" ht="12" thickTop="1">
      <c r="A11" s="26" t="s">
        <v>220</v>
      </c>
      <c r="B11" s="27">
        <v>71</v>
      </c>
      <c r="C11" s="21">
        <v>-463</v>
      </c>
      <c r="D11" s="27">
        <v>90</v>
      </c>
      <c r="E11" s="21">
        <v>579</v>
      </c>
      <c r="F11" s="27">
        <v>420307</v>
      </c>
      <c r="G11" s="27">
        <v>181081</v>
      </c>
      <c r="H11" s="21">
        <v>276630</v>
      </c>
      <c r="I11" s="27">
        <v>139009</v>
      </c>
      <c r="J11" s="21">
        <v>764370</v>
      </c>
      <c r="K11" s="27">
        <v>562859</v>
      </c>
      <c r="L11" s="27">
        <v>442792</v>
      </c>
      <c r="M11" s="27">
        <v>220204</v>
      </c>
      <c r="N11" s="21">
        <v>1057959</v>
      </c>
    </row>
    <row r="12" spans="1:14" ht="11.25">
      <c r="A12" s="6" t="s">
        <v>180</v>
      </c>
      <c r="B12" s="28">
        <v>57</v>
      </c>
      <c r="C12" s="22">
        <v>114</v>
      </c>
      <c r="D12" s="28">
        <v>53</v>
      </c>
      <c r="E12" s="22">
        <v>108</v>
      </c>
      <c r="F12" s="28">
        <v>51351</v>
      </c>
      <c r="G12" s="28">
        <v>27305</v>
      </c>
      <c r="H12" s="22">
        <v>54540</v>
      </c>
      <c r="I12" s="28">
        <v>25732</v>
      </c>
      <c r="J12" s="22">
        <v>84389</v>
      </c>
      <c r="K12" s="28">
        <v>56017</v>
      </c>
      <c r="L12" s="28">
        <v>37118</v>
      </c>
      <c r="M12" s="28">
        <v>16952</v>
      </c>
      <c r="N12" s="22">
        <v>62465</v>
      </c>
    </row>
    <row r="13" spans="1:14" ht="11.25">
      <c r="A13" s="6" t="s">
        <v>215</v>
      </c>
      <c r="B13" s="28"/>
      <c r="C13" s="22">
        <v>31</v>
      </c>
      <c r="D13" s="28">
        <v>2</v>
      </c>
      <c r="E13" s="22">
        <v>44</v>
      </c>
      <c r="F13" s="28"/>
      <c r="G13" s="28"/>
      <c r="H13" s="22">
        <v>169791</v>
      </c>
      <c r="I13" s="28"/>
      <c r="J13" s="22"/>
      <c r="K13" s="28"/>
      <c r="L13" s="28"/>
      <c r="M13" s="28"/>
      <c r="N13" s="22"/>
    </row>
    <row r="14" spans="1:14" ht="11.25">
      <c r="A14" s="6" t="s">
        <v>258</v>
      </c>
      <c r="B14" s="28">
        <v>812</v>
      </c>
      <c r="C14" s="22">
        <v>248</v>
      </c>
      <c r="D14" s="28">
        <v>123</v>
      </c>
      <c r="E14" s="22">
        <v>138</v>
      </c>
      <c r="F14" s="28">
        <v>52169</v>
      </c>
      <c r="G14" s="28">
        <v>26084</v>
      </c>
      <c r="H14" s="22">
        <v>34249</v>
      </c>
      <c r="I14" s="28">
        <v>17376</v>
      </c>
      <c r="J14" s="22">
        <v>57276</v>
      </c>
      <c r="K14" s="28">
        <v>39537</v>
      </c>
      <c r="L14" s="28">
        <v>26051</v>
      </c>
      <c r="M14" s="28">
        <v>13025</v>
      </c>
      <c r="N14" s="22">
        <v>52103</v>
      </c>
    </row>
    <row r="15" spans="1:14" ht="11.25">
      <c r="A15" s="6" t="s">
        <v>259</v>
      </c>
      <c r="B15" s="28">
        <v>-1</v>
      </c>
      <c r="C15" s="22">
        <v>110</v>
      </c>
      <c r="D15" s="28">
        <v>22</v>
      </c>
      <c r="E15" s="22">
        <v>62</v>
      </c>
      <c r="F15" s="28">
        <v>8167</v>
      </c>
      <c r="G15" s="28">
        <v>1263</v>
      </c>
      <c r="H15" s="22">
        <v>765</v>
      </c>
      <c r="I15" s="28">
        <v>-216</v>
      </c>
      <c r="J15" s="22">
        <v>23786</v>
      </c>
      <c r="K15" s="28">
        <v>-377</v>
      </c>
      <c r="L15" s="28">
        <v>71</v>
      </c>
      <c r="M15" s="28">
        <v>-1203</v>
      </c>
      <c r="N15" s="22">
        <v>5323</v>
      </c>
    </row>
    <row r="16" spans="1:14" ht="11.25">
      <c r="A16" s="6" t="s">
        <v>260</v>
      </c>
      <c r="B16" s="28">
        <v>-64</v>
      </c>
      <c r="C16" s="22">
        <v>57</v>
      </c>
      <c r="D16" s="28">
        <v>27</v>
      </c>
      <c r="E16" s="22">
        <v>-11</v>
      </c>
      <c r="F16" s="28">
        <v>-1013</v>
      </c>
      <c r="G16" s="28">
        <v>-19355</v>
      </c>
      <c r="H16" s="22">
        <v>-4091</v>
      </c>
      <c r="I16" s="28">
        <v>-13570</v>
      </c>
      <c r="J16" s="22">
        <v>-11902</v>
      </c>
      <c r="K16" s="28">
        <v>-26838</v>
      </c>
      <c r="L16" s="28">
        <v>-17416</v>
      </c>
      <c r="M16" s="28">
        <v>-24011</v>
      </c>
      <c r="N16" s="22">
        <v>-175</v>
      </c>
    </row>
    <row r="17" spans="1:14" ht="11.25">
      <c r="A17" s="6" t="s">
        <v>261</v>
      </c>
      <c r="B17" s="28">
        <v>-3</v>
      </c>
      <c r="C17" s="22">
        <v>-9</v>
      </c>
      <c r="D17" s="28">
        <v>-3</v>
      </c>
      <c r="E17" s="22">
        <v>-7</v>
      </c>
      <c r="F17" s="28">
        <v>-3477</v>
      </c>
      <c r="G17" s="28">
        <v>-2198</v>
      </c>
      <c r="H17" s="22">
        <v>-9758</v>
      </c>
      <c r="I17" s="28">
        <v>-7667</v>
      </c>
      <c r="J17" s="22">
        <v>-13925</v>
      </c>
      <c r="K17" s="28">
        <v>-10949</v>
      </c>
      <c r="L17" s="28">
        <v>-6071</v>
      </c>
      <c r="M17" s="28">
        <v>-4165</v>
      </c>
      <c r="N17" s="22">
        <v>-6282</v>
      </c>
    </row>
    <row r="18" spans="1:14" ht="11.25">
      <c r="A18" s="6" t="s">
        <v>194</v>
      </c>
      <c r="B18" s="28"/>
      <c r="C18" s="22">
        <v>1</v>
      </c>
      <c r="D18" s="28">
        <v>0</v>
      </c>
      <c r="E18" s="22">
        <v>2</v>
      </c>
      <c r="F18" s="28">
        <v>1612</v>
      </c>
      <c r="G18" s="28">
        <v>1035</v>
      </c>
      <c r="H18" s="22">
        <v>2126</v>
      </c>
      <c r="I18" s="28">
        <v>1077</v>
      </c>
      <c r="J18" s="22">
        <v>877</v>
      </c>
      <c r="K18" s="28"/>
      <c r="L18" s="28"/>
      <c r="M18" s="28"/>
      <c r="N18" s="22"/>
    </row>
    <row r="19" spans="1:14" ht="11.25">
      <c r="A19" s="6" t="s">
        <v>0</v>
      </c>
      <c r="B19" s="28">
        <v>-507</v>
      </c>
      <c r="C19" s="22">
        <v>-36</v>
      </c>
      <c r="D19" s="28">
        <v>-8</v>
      </c>
      <c r="E19" s="22">
        <v>-194</v>
      </c>
      <c r="F19" s="28">
        <v>-3789</v>
      </c>
      <c r="G19" s="28"/>
      <c r="H19" s="22">
        <v>-25815</v>
      </c>
      <c r="I19" s="28"/>
      <c r="J19" s="22">
        <v>-20843</v>
      </c>
      <c r="K19" s="28"/>
      <c r="L19" s="28"/>
      <c r="M19" s="28"/>
      <c r="N19" s="22">
        <v>-3065</v>
      </c>
    </row>
    <row r="20" spans="1:14" ht="11.25">
      <c r="A20" s="6" t="s">
        <v>1</v>
      </c>
      <c r="B20" s="28">
        <v>148</v>
      </c>
      <c r="C20" s="22">
        <v>653</v>
      </c>
      <c r="D20" s="28">
        <v>68</v>
      </c>
      <c r="E20" s="22">
        <v>208</v>
      </c>
      <c r="F20" s="28"/>
      <c r="G20" s="28"/>
      <c r="H20" s="22"/>
      <c r="I20" s="28"/>
      <c r="J20" s="22">
        <v>10169</v>
      </c>
      <c r="K20" s="28"/>
      <c r="L20" s="28"/>
      <c r="M20" s="28"/>
      <c r="N20" s="22"/>
    </row>
    <row r="21" spans="1:14" ht="11.25">
      <c r="A21" s="6" t="s">
        <v>2</v>
      </c>
      <c r="B21" s="28">
        <v>2</v>
      </c>
      <c r="C21" s="22">
        <v>0</v>
      </c>
      <c r="D21" s="28"/>
      <c r="E21" s="22">
        <v>3</v>
      </c>
      <c r="F21" s="28">
        <v>2236</v>
      </c>
      <c r="G21" s="28">
        <v>-622</v>
      </c>
      <c r="H21" s="22">
        <v>4607</v>
      </c>
      <c r="I21" s="28">
        <v>2708</v>
      </c>
      <c r="J21" s="22">
        <v>84867</v>
      </c>
      <c r="K21" s="28">
        <v>8117</v>
      </c>
      <c r="L21" s="28">
        <v>5730</v>
      </c>
      <c r="M21" s="28">
        <v>3264</v>
      </c>
      <c r="N21" s="22">
        <v>10756</v>
      </c>
    </row>
    <row r="22" spans="1:14" ht="11.25">
      <c r="A22" s="6" t="s">
        <v>3</v>
      </c>
      <c r="B22" s="28">
        <v>4</v>
      </c>
      <c r="C22" s="22">
        <v>22</v>
      </c>
      <c r="D22" s="28">
        <v>22</v>
      </c>
      <c r="E22" s="22">
        <v>-13</v>
      </c>
      <c r="F22" s="28"/>
      <c r="G22" s="28"/>
      <c r="H22" s="22"/>
      <c r="I22" s="28"/>
      <c r="J22" s="22"/>
      <c r="K22" s="28"/>
      <c r="L22" s="28"/>
      <c r="M22" s="28"/>
      <c r="N22" s="22"/>
    </row>
    <row r="23" spans="1:14" ht="11.25">
      <c r="A23" s="6" t="s">
        <v>4</v>
      </c>
      <c r="B23" s="28">
        <v>0</v>
      </c>
      <c r="C23" s="22">
        <v>-4</v>
      </c>
      <c r="D23" s="28">
        <v>-4</v>
      </c>
      <c r="E23" s="22">
        <v>-13</v>
      </c>
      <c r="F23" s="28">
        <v>-7705</v>
      </c>
      <c r="G23" s="28"/>
      <c r="H23" s="22"/>
      <c r="I23" s="28"/>
      <c r="J23" s="22"/>
      <c r="K23" s="28"/>
      <c r="L23" s="28"/>
      <c r="M23" s="28"/>
      <c r="N23" s="22"/>
    </row>
    <row r="24" spans="1:14" ht="11.25">
      <c r="A24" s="6" t="s">
        <v>5</v>
      </c>
      <c r="B24" s="28">
        <v>26</v>
      </c>
      <c r="C24" s="22">
        <v>471</v>
      </c>
      <c r="D24" s="28">
        <v>213</v>
      </c>
      <c r="E24" s="22">
        <v>213</v>
      </c>
      <c r="F24" s="28">
        <v>31238</v>
      </c>
      <c r="G24" s="28">
        <v>6405</v>
      </c>
      <c r="H24" s="22">
        <v>-224</v>
      </c>
      <c r="I24" s="28">
        <v>-2892</v>
      </c>
      <c r="J24" s="22">
        <v>28914</v>
      </c>
      <c r="K24" s="28">
        <v>15954</v>
      </c>
      <c r="L24" s="28">
        <v>7229</v>
      </c>
      <c r="M24" s="28">
        <v>2942</v>
      </c>
      <c r="N24" s="22">
        <v>11971</v>
      </c>
    </row>
    <row r="25" spans="1:14" ht="11.25">
      <c r="A25" s="6" t="s">
        <v>6</v>
      </c>
      <c r="B25" s="28">
        <v>-16</v>
      </c>
      <c r="C25" s="22">
        <v>69</v>
      </c>
      <c r="D25" s="28">
        <v>20</v>
      </c>
      <c r="E25" s="22">
        <v>140</v>
      </c>
      <c r="F25" s="28">
        <v>49351</v>
      </c>
      <c r="G25" s="28">
        <v>45751</v>
      </c>
      <c r="H25" s="22">
        <v>13576</v>
      </c>
      <c r="I25" s="28"/>
      <c r="J25" s="22">
        <v>32200</v>
      </c>
      <c r="K25" s="28">
        <v>26492</v>
      </c>
      <c r="L25" s="28">
        <v>26492</v>
      </c>
      <c r="M25" s="28">
        <v>934</v>
      </c>
      <c r="N25" s="22">
        <v>17402</v>
      </c>
    </row>
    <row r="26" spans="1:14" ht="11.25">
      <c r="A26" s="6" t="s">
        <v>7</v>
      </c>
      <c r="B26" s="28">
        <v>-10</v>
      </c>
      <c r="C26" s="22"/>
      <c r="D26" s="28"/>
      <c r="E26" s="22">
        <v>-18</v>
      </c>
      <c r="F26" s="28">
        <v>-8506</v>
      </c>
      <c r="G26" s="28">
        <v>-8506</v>
      </c>
      <c r="H26" s="22"/>
      <c r="I26" s="28"/>
      <c r="J26" s="22"/>
      <c r="K26" s="28"/>
      <c r="L26" s="28"/>
      <c r="M26" s="28"/>
      <c r="N26" s="22"/>
    </row>
    <row r="27" spans="1:14" ht="11.25">
      <c r="A27" s="6" t="s">
        <v>207</v>
      </c>
      <c r="B27" s="28">
        <v>-48</v>
      </c>
      <c r="C27" s="22">
        <v>-152</v>
      </c>
      <c r="D27" s="28">
        <v>-114</v>
      </c>
      <c r="E27" s="22"/>
      <c r="F27" s="28"/>
      <c r="G27" s="28"/>
      <c r="H27" s="22"/>
      <c r="I27" s="28"/>
      <c r="J27" s="22"/>
      <c r="K27" s="28"/>
      <c r="L27" s="28"/>
      <c r="M27" s="28"/>
      <c r="N27" s="22"/>
    </row>
    <row r="28" spans="1:14" ht="11.25">
      <c r="A28" s="6" t="s">
        <v>8</v>
      </c>
      <c r="B28" s="28">
        <v>324</v>
      </c>
      <c r="C28" s="22">
        <v>30</v>
      </c>
      <c r="D28" s="28">
        <v>53</v>
      </c>
      <c r="E28" s="22">
        <v>-267</v>
      </c>
      <c r="F28" s="28">
        <v>75957</v>
      </c>
      <c r="G28" s="28">
        <v>157693</v>
      </c>
      <c r="H28" s="22">
        <v>-857</v>
      </c>
      <c r="I28" s="28">
        <v>185351</v>
      </c>
      <c r="J28" s="22">
        <v>-83429</v>
      </c>
      <c r="K28" s="28">
        <v>92312</v>
      </c>
      <c r="L28" s="28">
        <v>5615</v>
      </c>
      <c r="M28" s="28">
        <v>99909</v>
      </c>
      <c r="N28" s="22">
        <v>-51420</v>
      </c>
    </row>
    <row r="29" spans="1:14" ht="11.25">
      <c r="A29" s="6" t="s">
        <v>9</v>
      </c>
      <c r="B29" s="28">
        <v>-201</v>
      </c>
      <c r="C29" s="22">
        <v>-156</v>
      </c>
      <c r="D29" s="28">
        <v>-145</v>
      </c>
      <c r="E29" s="22">
        <v>32</v>
      </c>
      <c r="F29" s="28">
        <v>-22824</v>
      </c>
      <c r="G29" s="28">
        <v>-71127</v>
      </c>
      <c r="H29" s="22">
        <v>95614</v>
      </c>
      <c r="I29" s="28">
        <v>31700</v>
      </c>
      <c r="J29" s="22">
        <v>-259428</v>
      </c>
      <c r="K29" s="28">
        <v>-215434</v>
      </c>
      <c r="L29" s="28">
        <v>-132698</v>
      </c>
      <c r="M29" s="28">
        <v>-49238</v>
      </c>
      <c r="N29" s="22">
        <v>-11571</v>
      </c>
    </row>
    <row r="30" spans="1:14" ht="11.25">
      <c r="A30" s="6" t="s">
        <v>85</v>
      </c>
      <c r="B30" s="28">
        <v>-188</v>
      </c>
      <c r="C30" s="22">
        <v>-182</v>
      </c>
      <c r="D30" s="28">
        <v>-19</v>
      </c>
      <c r="E30" s="22">
        <v>-88</v>
      </c>
      <c r="F30" s="28">
        <v>-251928</v>
      </c>
      <c r="G30" s="28">
        <v>-112850</v>
      </c>
      <c r="H30" s="22">
        <v>40164</v>
      </c>
      <c r="I30" s="28">
        <v>24151</v>
      </c>
      <c r="J30" s="22">
        <v>-112583</v>
      </c>
      <c r="K30" s="28">
        <v>-80416</v>
      </c>
      <c r="L30" s="28">
        <v>-94236</v>
      </c>
      <c r="M30" s="28">
        <v>-46649</v>
      </c>
      <c r="N30" s="22">
        <v>77831</v>
      </c>
    </row>
    <row r="31" spans="1:14" ht="11.25">
      <c r="A31" s="6" t="s">
        <v>10</v>
      </c>
      <c r="B31" s="28">
        <v>403</v>
      </c>
      <c r="C31" s="22">
        <v>807</v>
      </c>
      <c r="D31" s="28">
        <v>404</v>
      </c>
      <c r="E31" s="22">
        <v>919</v>
      </c>
      <c r="F31" s="28">
        <v>393146</v>
      </c>
      <c r="G31" s="28">
        <v>231960</v>
      </c>
      <c r="H31" s="22">
        <v>651319</v>
      </c>
      <c r="I31" s="28">
        <v>402760</v>
      </c>
      <c r="J31" s="22">
        <v>584738</v>
      </c>
      <c r="K31" s="28">
        <v>467274</v>
      </c>
      <c r="L31" s="28">
        <v>300679</v>
      </c>
      <c r="M31" s="28">
        <v>231965</v>
      </c>
      <c r="N31" s="22">
        <v>1223298</v>
      </c>
    </row>
    <row r="32" spans="1:14" ht="11.25">
      <c r="A32" s="6" t="s">
        <v>11</v>
      </c>
      <c r="B32" s="28">
        <v>3</v>
      </c>
      <c r="C32" s="22">
        <v>10</v>
      </c>
      <c r="D32" s="28">
        <v>3</v>
      </c>
      <c r="E32" s="22">
        <v>8</v>
      </c>
      <c r="F32" s="28">
        <v>4268</v>
      </c>
      <c r="G32" s="28">
        <v>2462</v>
      </c>
      <c r="H32" s="22">
        <v>9904</v>
      </c>
      <c r="I32" s="28">
        <v>7901</v>
      </c>
      <c r="J32" s="22">
        <v>15013</v>
      </c>
      <c r="K32" s="28">
        <v>11230</v>
      </c>
      <c r="L32" s="28">
        <v>7967</v>
      </c>
      <c r="M32" s="28">
        <v>3304</v>
      </c>
      <c r="N32" s="22">
        <v>3750</v>
      </c>
    </row>
    <row r="33" spans="1:14" ht="11.25">
      <c r="A33" s="6" t="s">
        <v>12</v>
      </c>
      <c r="B33" s="28"/>
      <c r="C33" s="22">
        <v>-5</v>
      </c>
      <c r="D33" s="28">
        <v>-5</v>
      </c>
      <c r="E33" s="22">
        <v>0</v>
      </c>
      <c r="F33" s="28">
        <v>-500</v>
      </c>
      <c r="G33" s="28"/>
      <c r="H33" s="22">
        <v>-90</v>
      </c>
      <c r="I33" s="28"/>
      <c r="J33" s="22"/>
      <c r="K33" s="28"/>
      <c r="L33" s="28"/>
      <c r="M33" s="28"/>
      <c r="N33" s="22"/>
    </row>
    <row r="34" spans="1:14" ht="11.25">
      <c r="A34" s="6" t="s">
        <v>13</v>
      </c>
      <c r="B34" s="28">
        <v>-78</v>
      </c>
      <c r="C34" s="22">
        <v>-377</v>
      </c>
      <c r="D34" s="28">
        <v>-75</v>
      </c>
      <c r="E34" s="22">
        <v>-588</v>
      </c>
      <c r="F34" s="28">
        <v>-300304</v>
      </c>
      <c r="G34" s="28">
        <v>-227199</v>
      </c>
      <c r="H34" s="22">
        <v>-163418</v>
      </c>
      <c r="I34" s="28">
        <v>-163087</v>
      </c>
      <c r="J34" s="22">
        <v>-147065</v>
      </c>
      <c r="K34" s="28">
        <v>-144770</v>
      </c>
      <c r="L34" s="28">
        <v>-76710</v>
      </c>
      <c r="M34" s="28">
        <v>-75779</v>
      </c>
      <c r="N34" s="22">
        <v>-380319</v>
      </c>
    </row>
    <row r="35" spans="1:14" ht="11.25">
      <c r="A35" s="6" t="s">
        <v>14</v>
      </c>
      <c r="B35" s="28">
        <v>5</v>
      </c>
      <c r="C35" s="22">
        <v>23</v>
      </c>
      <c r="D35" s="28">
        <v>18</v>
      </c>
      <c r="E35" s="22"/>
      <c r="F35" s="28"/>
      <c r="G35" s="28"/>
      <c r="H35" s="22">
        <v>9940</v>
      </c>
      <c r="I35" s="28"/>
      <c r="J35" s="22">
        <v>128264</v>
      </c>
      <c r="K35" s="28">
        <v>128264</v>
      </c>
      <c r="L35" s="28">
        <v>128264</v>
      </c>
      <c r="M35" s="28"/>
      <c r="N35" s="22">
        <v>42</v>
      </c>
    </row>
    <row r="36" spans="1:14" ht="12" thickBot="1">
      <c r="A36" s="5" t="s">
        <v>15</v>
      </c>
      <c r="B36" s="29">
        <v>334</v>
      </c>
      <c r="C36" s="23">
        <v>458</v>
      </c>
      <c r="D36" s="29">
        <v>345</v>
      </c>
      <c r="E36" s="23">
        <v>338</v>
      </c>
      <c r="F36" s="29">
        <v>96610</v>
      </c>
      <c r="G36" s="29">
        <v>7223</v>
      </c>
      <c r="H36" s="23">
        <v>507655</v>
      </c>
      <c r="I36" s="29">
        <v>247574</v>
      </c>
      <c r="J36" s="23">
        <v>580951</v>
      </c>
      <c r="K36" s="29">
        <v>462000</v>
      </c>
      <c r="L36" s="29">
        <v>360200</v>
      </c>
      <c r="M36" s="29">
        <v>159489</v>
      </c>
      <c r="N36" s="23">
        <v>846772</v>
      </c>
    </row>
    <row r="37" spans="1:14" ht="12" thickTop="1">
      <c r="A37" s="6" t="s">
        <v>16</v>
      </c>
      <c r="B37" s="28">
        <v>-1</v>
      </c>
      <c r="C37" s="22">
        <v>-48</v>
      </c>
      <c r="D37" s="28">
        <v>-12</v>
      </c>
      <c r="E37" s="22">
        <v>-32</v>
      </c>
      <c r="F37" s="28">
        <v>-30623</v>
      </c>
      <c r="G37" s="28">
        <v>-15921</v>
      </c>
      <c r="H37" s="22">
        <v>-23594</v>
      </c>
      <c r="I37" s="28">
        <v>-11363</v>
      </c>
      <c r="J37" s="22">
        <v>-42999</v>
      </c>
      <c r="K37" s="28">
        <v>-36385</v>
      </c>
      <c r="L37" s="28">
        <v>-33860</v>
      </c>
      <c r="M37" s="28">
        <v>-33260</v>
      </c>
      <c r="N37" s="22">
        <v>-78687</v>
      </c>
    </row>
    <row r="38" spans="1:14" ht="11.25">
      <c r="A38" s="6" t="s">
        <v>17</v>
      </c>
      <c r="B38" s="28">
        <v>-45</v>
      </c>
      <c r="C38" s="22">
        <v>-299</v>
      </c>
      <c r="D38" s="28">
        <v>-101</v>
      </c>
      <c r="E38" s="22">
        <v>-215</v>
      </c>
      <c r="F38" s="28">
        <v>-88120</v>
      </c>
      <c r="G38" s="28">
        <v>-41423</v>
      </c>
      <c r="H38" s="22">
        <v>-79889</v>
      </c>
      <c r="I38" s="28">
        <v>-8796</v>
      </c>
      <c r="J38" s="22">
        <v>-95202</v>
      </c>
      <c r="K38" s="28">
        <v>-73096</v>
      </c>
      <c r="L38" s="28">
        <v>-46758</v>
      </c>
      <c r="M38" s="28">
        <v>-37078</v>
      </c>
      <c r="N38" s="22">
        <v>-9442</v>
      </c>
    </row>
    <row r="39" spans="1:14" ht="11.25">
      <c r="A39" s="6" t="s">
        <v>18</v>
      </c>
      <c r="B39" s="28">
        <v>11</v>
      </c>
      <c r="C39" s="22">
        <v>19</v>
      </c>
      <c r="D39" s="28">
        <v>8</v>
      </c>
      <c r="E39" s="22">
        <v>3</v>
      </c>
      <c r="F39" s="28">
        <v>100</v>
      </c>
      <c r="G39" s="28">
        <v>100</v>
      </c>
      <c r="H39" s="22">
        <v>2722</v>
      </c>
      <c r="I39" s="28">
        <v>2722</v>
      </c>
      <c r="J39" s="22"/>
      <c r="K39" s="28"/>
      <c r="L39" s="28"/>
      <c r="M39" s="28"/>
      <c r="N39" s="22"/>
    </row>
    <row r="40" spans="1:14" ht="11.25">
      <c r="A40" s="6" t="s">
        <v>19</v>
      </c>
      <c r="B40" s="28">
        <v>-12</v>
      </c>
      <c r="C40" s="22">
        <v>-586</v>
      </c>
      <c r="D40" s="28">
        <v>-474</v>
      </c>
      <c r="E40" s="22">
        <v>-2487</v>
      </c>
      <c r="F40" s="28">
        <v>-698581</v>
      </c>
      <c r="G40" s="28">
        <v>-470405</v>
      </c>
      <c r="H40" s="22">
        <v>-172663</v>
      </c>
      <c r="I40" s="28">
        <v>-12146</v>
      </c>
      <c r="J40" s="22">
        <v>-903335</v>
      </c>
      <c r="K40" s="28">
        <v>-864278</v>
      </c>
      <c r="L40" s="28">
        <v>-480950</v>
      </c>
      <c r="M40" s="28">
        <v>-45845</v>
      </c>
      <c r="N40" s="22">
        <v>-505948</v>
      </c>
    </row>
    <row r="41" spans="1:14" ht="11.25">
      <c r="A41" s="6" t="s">
        <v>20</v>
      </c>
      <c r="B41" s="28">
        <v>544</v>
      </c>
      <c r="C41" s="22">
        <v>321</v>
      </c>
      <c r="D41" s="28">
        <v>40</v>
      </c>
      <c r="E41" s="22">
        <v>597</v>
      </c>
      <c r="F41" s="28">
        <v>110468</v>
      </c>
      <c r="G41" s="28">
        <v>99968</v>
      </c>
      <c r="H41" s="22">
        <v>178051</v>
      </c>
      <c r="I41" s="28">
        <v>50020</v>
      </c>
      <c r="J41" s="22">
        <v>71556</v>
      </c>
      <c r="K41" s="28"/>
      <c r="L41" s="28"/>
      <c r="M41" s="28"/>
      <c r="N41" s="22">
        <v>19600</v>
      </c>
    </row>
    <row r="42" spans="1:14" ht="11.25">
      <c r="A42" s="6" t="s">
        <v>21</v>
      </c>
      <c r="B42" s="28">
        <v>-133</v>
      </c>
      <c r="C42" s="22">
        <v>-23</v>
      </c>
      <c r="D42" s="28"/>
      <c r="E42" s="22">
        <v>-112</v>
      </c>
      <c r="F42" s="28"/>
      <c r="G42" s="28"/>
      <c r="H42" s="22"/>
      <c r="I42" s="28"/>
      <c r="J42" s="22"/>
      <c r="K42" s="28"/>
      <c r="L42" s="28"/>
      <c r="M42" s="28"/>
      <c r="N42" s="22"/>
    </row>
    <row r="43" spans="1:14" ht="11.25">
      <c r="A43" s="6" t="s">
        <v>22</v>
      </c>
      <c r="B43" s="28">
        <v>-13</v>
      </c>
      <c r="C43" s="22"/>
      <c r="D43" s="28"/>
      <c r="E43" s="22">
        <v>-973</v>
      </c>
      <c r="F43" s="28">
        <v>-579838</v>
      </c>
      <c r="G43" s="28">
        <v>-579838</v>
      </c>
      <c r="H43" s="22"/>
      <c r="I43" s="28"/>
      <c r="J43" s="22">
        <v>-99402</v>
      </c>
      <c r="K43" s="28"/>
      <c r="L43" s="28"/>
      <c r="M43" s="28"/>
      <c r="N43" s="22">
        <v>-485009</v>
      </c>
    </row>
    <row r="44" spans="1:14" ht="11.25">
      <c r="A44" s="6" t="s">
        <v>22</v>
      </c>
      <c r="B44" s="28"/>
      <c r="C44" s="22">
        <v>1</v>
      </c>
      <c r="D44" s="28">
        <v>1</v>
      </c>
      <c r="E44" s="22"/>
      <c r="F44" s="28"/>
      <c r="G44" s="28"/>
      <c r="H44" s="22"/>
      <c r="I44" s="28"/>
      <c r="J44" s="22">
        <v>30157</v>
      </c>
      <c r="K44" s="28">
        <v>26452</v>
      </c>
      <c r="L44" s="28"/>
      <c r="M44" s="28"/>
      <c r="N44" s="22"/>
    </row>
    <row r="45" spans="1:14" ht="11.25">
      <c r="A45" s="6" t="s">
        <v>23</v>
      </c>
      <c r="B45" s="28"/>
      <c r="C45" s="22">
        <v>-46</v>
      </c>
      <c r="D45" s="28">
        <v>-5</v>
      </c>
      <c r="E45" s="22"/>
      <c r="F45" s="28"/>
      <c r="G45" s="28"/>
      <c r="H45" s="22"/>
      <c r="I45" s="28"/>
      <c r="J45" s="22">
        <v>-3126</v>
      </c>
      <c r="K45" s="28"/>
      <c r="L45" s="28"/>
      <c r="M45" s="28"/>
      <c r="N45" s="22"/>
    </row>
    <row r="46" spans="1:14" ht="11.25">
      <c r="A46" s="6" t="s">
        <v>24</v>
      </c>
      <c r="B46" s="28">
        <v>34</v>
      </c>
      <c r="C46" s="22"/>
      <c r="D46" s="28"/>
      <c r="E46" s="22">
        <v>27</v>
      </c>
      <c r="F46" s="28"/>
      <c r="G46" s="28"/>
      <c r="H46" s="22"/>
      <c r="I46" s="28"/>
      <c r="J46" s="22"/>
      <c r="K46" s="28"/>
      <c r="L46" s="28"/>
      <c r="M46" s="28"/>
      <c r="N46" s="22"/>
    </row>
    <row r="47" spans="1:14" ht="11.25">
      <c r="A47" s="6" t="s">
        <v>25</v>
      </c>
      <c r="B47" s="28"/>
      <c r="C47" s="22">
        <v>11</v>
      </c>
      <c r="D47" s="28"/>
      <c r="E47" s="22"/>
      <c r="F47" s="28"/>
      <c r="G47" s="28"/>
      <c r="H47" s="22"/>
      <c r="I47" s="28"/>
      <c r="J47" s="22"/>
      <c r="K47" s="28"/>
      <c r="L47" s="28"/>
      <c r="M47" s="28"/>
      <c r="N47" s="22">
        <v>268420</v>
      </c>
    </row>
    <row r="48" spans="1:14" ht="11.25">
      <c r="A48" s="6" t="s">
        <v>26</v>
      </c>
      <c r="B48" s="28">
        <v>10</v>
      </c>
      <c r="C48" s="22"/>
      <c r="D48" s="28"/>
      <c r="E48" s="22">
        <v>18</v>
      </c>
      <c r="F48" s="28">
        <v>8506</v>
      </c>
      <c r="G48" s="28">
        <v>8506</v>
      </c>
      <c r="H48" s="22"/>
      <c r="I48" s="28"/>
      <c r="J48" s="22"/>
      <c r="K48" s="28"/>
      <c r="L48" s="28"/>
      <c r="M48" s="28"/>
      <c r="N48" s="22"/>
    </row>
    <row r="49" spans="1:14" ht="11.25">
      <c r="A49" s="6" t="s">
        <v>27</v>
      </c>
      <c r="B49" s="28"/>
      <c r="C49" s="22">
        <v>-100</v>
      </c>
      <c r="D49" s="28">
        <v>-100</v>
      </c>
      <c r="E49" s="22">
        <v>-284</v>
      </c>
      <c r="F49" s="28">
        <v>-70000</v>
      </c>
      <c r="G49" s="28">
        <v>-50000</v>
      </c>
      <c r="H49" s="22">
        <v>-288048</v>
      </c>
      <c r="I49" s="28">
        <v>-245000</v>
      </c>
      <c r="J49" s="22">
        <v>-325142</v>
      </c>
      <c r="K49" s="28">
        <v>-325142</v>
      </c>
      <c r="L49" s="28">
        <v>-168222</v>
      </c>
      <c r="M49" s="28">
        <v>-18222</v>
      </c>
      <c r="N49" s="22">
        <v>-20490</v>
      </c>
    </row>
    <row r="50" spans="1:14" ht="11.25">
      <c r="A50" s="6" t="s">
        <v>28</v>
      </c>
      <c r="B50" s="28"/>
      <c r="C50" s="22">
        <v>115</v>
      </c>
      <c r="D50" s="28">
        <v>112</v>
      </c>
      <c r="E50" s="22">
        <v>367</v>
      </c>
      <c r="F50" s="28">
        <v>142283</v>
      </c>
      <c r="G50" s="28">
        <v>108693</v>
      </c>
      <c r="H50" s="22">
        <v>245533</v>
      </c>
      <c r="I50" s="28">
        <v>245120</v>
      </c>
      <c r="J50" s="22">
        <v>118839</v>
      </c>
      <c r="K50" s="28">
        <v>45833</v>
      </c>
      <c r="L50" s="28"/>
      <c r="M50" s="28"/>
      <c r="N50" s="22">
        <v>17500</v>
      </c>
    </row>
    <row r="51" spans="1:14" ht="11.25">
      <c r="A51" s="6" t="s">
        <v>29</v>
      </c>
      <c r="B51" s="28"/>
      <c r="C51" s="22">
        <v>-1</v>
      </c>
      <c r="D51" s="28">
        <v>-1</v>
      </c>
      <c r="E51" s="22">
        <v>-49</v>
      </c>
      <c r="F51" s="28">
        <v>-49000</v>
      </c>
      <c r="G51" s="28">
        <v>-49000</v>
      </c>
      <c r="H51" s="22">
        <v>-167951</v>
      </c>
      <c r="I51" s="28"/>
      <c r="J51" s="22">
        <v>-29280</v>
      </c>
      <c r="K51" s="28">
        <v>-29280</v>
      </c>
      <c r="L51" s="28"/>
      <c r="M51" s="28"/>
      <c r="N51" s="22"/>
    </row>
    <row r="52" spans="1:14" ht="11.25">
      <c r="A52" s="6" t="s">
        <v>30</v>
      </c>
      <c r="B52" s="28">
        <v>43</v>
      </c>
      <c r="C52" s="22">
        <v>26</v>
      </c>
      <c r="D52" s="28">
        <v>5</v>
      </c>
      <c r="E52" s="22">
        <v>27</v>
      </c>
      <c r="F52" s="28">
        <v>10123</v>
      </c>
      <c r="G52" s="28"/>
      <c r="H52" s="22"/>
      <c r="I52" s="28"/>
      <c r="J52" s="22"/>
      <c r="K52" s="28"/>
      <c r="L52" s="28"/>
      <c r="M52" s="28"/>
      <c r="N52" s="22"/>
    </row>
    <row r="53" spans="1:14" ht="11.25">
      <c r="A53" s="6" t="s">
        <v>31</v>
      </c>
      <c r="B53" s="28"/>
      <c r="C53" s="22"/>
      <c r="D53" s="28"/>
      <c r="E53" s="22"/>
      <c r="F53" s="28"/>
      <c r="G53" s="28"/>
      <c r="H53" s="22"/>
      <c r="I53" s="28"/>
      <c r="J53" s="22"/>
      <c r="K53" s="28"/>
      <c r="L53" s="28"/>
      <c r="M53" s="28"/>
      <c r="N53" s="22">
        <v>-96320</v>
      </c>
    </row>
    <row r="54" spans="1:14" ht="11.25">
      <c r="A54" s="6" t="s">
        <v>85</v>
      </c>
      <c r="B54" s="28">
        <v>-14</v>
      </c>
      <c r="C54" s="22">
        <v>7</v>
      </c>
      <c r="D54" s="28">
        <v>-4</v>
      </c>
      <c r="E54" s="22">
        <v>-10</v>
      </c>
      <c r="F54" s="28">
        <v>4302</v>
      </c>
      <c r="G54" s="28">
        <v>1941</v>
      </c>
      <c r="H54" s="22">
        <v>-6142</v>
      </c>
      <c r="I54" s="28">
        <v>-3530</v>
      </c>
      <c r="J54" s="22">
        <v>-454</v>
      </c>
      <c r="K54" s="28">
        <v>611</v>
      </c>
      <c r="L54" s="28">
        <v>178</v>
      </c>
      <c r="M54" s="28"/>
      <c r="N54" s="22">
        <v>-1701</v>
      </c>
    </row>
    <row r="55" spans="1:14" ht="12" thickBot="1">
      <c r="A55" s="5" t="s">
        <v>32</v>
      </c>
      <c r="B55" s="29">
        <v>423</v>
      </c>
      <c r="C55" s="23">
        <v>-588</v>
      </c>
      <c r="D55" s="29">
        <v>-532</v>
      </c>
      <c r="E55" s="23">
        <v>-3122</v>
      </c>
      <c r="F55" s="29">
        <v>-1240381</v>
      </c>
      <c r="G55" s="29">
        <v>-987379</v>
      </c>
      <c r="H55" s="23">
        <v>-311981</v>
      </c>
      <c r="I55" s="29">
        <v>17027</v>
      </c>
      <c r="J55" s="23">
        <v>-1278389</v>
      </c>
      <c r="K55" s="29">
        <v>-1255286</v>
      </c>
      <c r="L55" s="29">
        <v>-729612</v>
      </c>
      <c r="M55" s="29">
        <v>-134405</v>
      </c>
      <c r="N55" s="23">
        <v>-892079</v>
      </c>
    </row>
    <row r="56" spans="1:14" ht="12" thickTop="1">
      <c r="A56" s="6" t="s">
        <v>33</v>
      </c>
      <c r="B56" s="28"/>
      <c r="C56" s="22">
        <v>1</v>
      </c>
      <c r="D56" s="28"/>
      <c r="E56" s="22">
        <v>150</v>
      </c>
      <c r="F56" s="28"/>
      <c r="G56" s="28"/>
      <c r="H56" s="22"/>
      <c r="I56" s="28"/>
      <c r="J56" s="22">
        <v>20500</v>
      </c>
      <c r="K56" s="28"/>
      <c r="L56" s="28"/>
      <c r="M56" s="28"/>
      <c r="N56" s="22"/>
    </row>
    <row r="57" spans="1:14" ht="11.25">
      <c r="A57" s="6" t="s">
        <v>34</v>
      </c>
      <c r="B57" s="28"/>
      <c r="C57" s="22">
        <v>-180</v>
      </c>
      <c r="D57" s="28">
        <v>-79</v>
      </c>
      <c r="E57" s="22">
        <v>-86</v>
      </c>
      <c r="F57" s="28">
        <v>-86900</v>
      </c>
      <c r="G57" s="28"/>
      <c r="H57" s="22">
        <v>-20413</v>
      </c>
      <c r="I57" s="28">
        <v>-413</v>
      </c>
      <c r="J57" s="22">
        <v>-3907</v>
      </c>
      <c r="K57" s="28"/>
      <c r="L57" s="28"/>
      <c r="M57" s="28"/>
      <c r="N57" s="22"/>
    </row>
    <row r="58" spans="1:14" ht="11.25">
      <c r="A58" s="6" t="s">
        <v>35</v>
      </c>
      <c r="B58" s="28"/>
      <c r="C58" s="22"/>
      <c r="D58" s="28"/>
      <c r="E58" s="22"/>
      <c r="F58" s="28"/>
      <c r="G58" s="28"/>
      <c r="H58" s="22"/>
      <c r="I58" s="28"/>
      <c r="J58" s="22">
        <v>60000</v>
      </c>
      <c r="K58" s="28"/>
      <c r="L58" s="28"/>
      <c r="M58" s="28"/>
      <c r="N58" s="22"/>
    </row>
    <row r="59" spans="1:14" ht="11.25">
      <c r="A59" s="6" t="s">
        <v>36</v>
      </c>
      <c r="B59" s="28"/>
      <c r="C59" s="22"/>
      <c r="D59" s="28"/>
      <c r="E59" s="22"/>
      <c r="F59" s="28"/>
      <c r="G59" s="28"/>
      <c r="H59" s="22">
        <v>10072</v>
      </c>
      <c r="I59" s="28">
        <v>10072</v>
      </c>
      <c r="J59" s="22"/>
      <c r="K59" s="28"/>
      <c r="L59" s="28"/>
      <c r="M59" s="28"/>
      <c r="N59" s="22"/>
    </row>
    <row r="60" spans="1:14" ht="11.25">
      <c r="A60" s="6" t="s">
        <v>37</v>
      </c>
      <c r="B60" s="28">
        <v>-102</v>
      </c>
      <c r="C60" s="22">
        <v>-226</v>
      </c>
      <c r="D60" s="28">
        <v>-113</v>
      </c>
      <c r="E60" s="22">
        <v>-226</v>
      </c>
      <c r="F60" s="28">
        <v>-113000</v>
      </c>
      <c r="G60" s="28">
        <v>-113000</v>
      </c>
      <c r="H60" s="22">
        <v>-113000</v>
      </c>
      <c r="I60" s="28">
        <v>-113000</v>
      </c>
      <c r="J60" s="22">
        <v>-226000</v>
      </c>
      <c r="K60" s="28">
        <v>-226000</v>
      </c>
      <c r="L60" s="28">
        <v>-113000</v>
      </c>
      <c r="M60" s="28">
        <v>-113000</v>
      </c>
      <c r="N60" s="22">
        <v>-226000</v>
      </c>
    </row>
    <row r="61" spans="1:14" ht="12" thickBot="1">
      <c r="A61" s="5" t="s">
        <v>38</v>
      </c>
      <c r="B61" s="29">
        <v>-102</v>
      </c>
      <c r="C61" s="23">
        <v>-405</v>
      </c>
      <c r="D61" s="29">
        <v>-192</v>
      </c>
      <c r="E61" s="23">
        <v>-162</v>
      </c>
      <c r="F61" s="29">
        <v>-199900</v>
      </c>
      <c r="G61" s="29">
        <v>-113000</v>
      </c>
      <c r="H61" s="23">
        <v>-123340</v>
      </c>
      <c r="I61" s="29">
        <v>-103340</v>
      </c>
      <c r="J61" s="23">
        <v>-149407</v>
      </c>
      <c r="K61" s="29">
        <v>-226000</v>
      </c>
      <c r="L61" s="29">
        <v>-113000</v>
      </c>
      <c r="M61" s="29">
        <v>-113000</v>
      </c>
      <c r="N61" s="23">
        <v>-226000</v>
      </c>
    </row>
    <row r="62" spans="1:14" ht="12" thickTop="1">
      <c r="A62" s="7" t="s">
        <v>39</v>
      </c>
      <c r="B62" s="28">
        <v>655</v>
      </c>
      <c r="C62" s="22">
        <v>-535</v>
      </c>
      <c r="D62" s="28">
        <v>-379</v>
      </c>
      <c r="E62" s="22">
        <v>-2946</v>
      </c>
      <c r="F62" s="28">
        <v>-1343670</v>
      </c>
      <c r="G62" s="28">
        <v>-1093155</v>
      </c>
      <c r="H62" s="22">
        <v>72333</v>
      </c>
      <c r="I62" s="28">
        <v>161261</v>
      </c>
      <c r="J62" s="22">
        <v>-846844</v>
      </c>
      <c r="K62" s="28">
        <v>-1019286</v>
      </c>
      <c r="L62" s="28">
        <v>-482411</v>
      </c>
      <c r="M62" s="28">
        <v>-87915</v>
      </c>
      <c r="N62" s="22">
        <v>-271307</v>
      </c>
    </row>
    <row r="63" spans="1:14" ht="11.25">
      <c r="A63" s="7" t="s">
        <v>40</v>
      </c>
      <c r="B63" s="28">
        <v>1474</v>
      </c>
      <c r="C63" s="22">
        <v>1890</v>
      </c>
      <c r="D63" s="28">
        <v>1890</v>
      </c>
      <c r="E63" s="22">
        <v>4842</v>
      </c>
      <c r="F63" s="28">
        <v>4842892</v>
      </c>
      <c r="G63" s="28">
        <v>4842892</v>
      </c>
      <c r="H63" s="22">
        <v>4770559</v>
      </c>
      <c r="I63" s="28">
        <v>4770559</v>
      </c>
      <c r="J63" s="22">
        <v>5617404</v>
      </c>
      <c r="K63" s="28">
        <v>5617404</v>
      </c>
      <c r="L63" s="28">
        <v>5617404</v>
      </c>
      <c r="M63" s="28">
        <v>5617404</v>
      </c>
      <c r="N63" s="22">
        <v>5888711</v>
      </c>
    </row>
    <row r="64" spans="1:14" ht="11.25">
      <c r="A64" s="7" t="s">
        <v>41</v>
      </c>
      <c r="B64" s="28"/>
      <c r="C64" s="22"/>
      <c r="D64" s="28"/>
      <c r="E64" s="22">
        <v>-5</v>
      </c>
      <c r="F64" s="28">
        <v>-5871</v>
      </c>
      <c r="G64" s="28"/>
      <c r="H64" s="22"/>
      <c r="I64" s="28"/>
      <c r="J64" s="22"/>
      <c r="K64" s="28"/>
      <c r="L64" s="28"/>
      <c r="M64" s="28"/>
      <c r="N64" s="22"/>
    </row>
    <row r="65" spans="1:14" ht="12" thickBot="1">
      <c r="A65" s="7" t="s">
        <v>40</v>
      </c>
      <c r="B65" s="28">
        <v>2129</v>
      </c>
      <c r="C65" s="22">
        <v>1474</v>
      </c>
      <c r="D65" s="28">
        <v>1510</v>
      </c>
      <c r="E65" s="22">
        <v>1890</v>
      </c>
      <c r="F65" s="28">
        <v>3493350</v>
      </c>
      <c r="G65" s="28">
        <v>3749736</v>
      </c>
      <c r="H65" s="22">
        <v>4842892</v>
      </c>
      <c r="I65" s="28">
        <v>4931820</v>
      </c>
      <c r="J65" s="22">
        <v>4770559</v>
      </c>
      <c r="K65" s="28">
        <v>4598117</v>
      </c>
      <c r="L65" s="28">
        <v>5134992</v>
      </c>
      <c r="M65" s="28">
        <v>5529488</v>
      </c>
      <c r="N65" s="22">
        <v>5617404</v>
      </c>
    </row>
    <row r="66" spans="1:14" ht="12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8" ht="11.25">
      <c r="A68" s="20" t="s">
        <v>149</v>
      </c>
    </row>
    <row r="69" ht="11.25">
      <c r="A69" s="20" t="s">
        <v>150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Q6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145</v>
      </c>
      <c r="B2" s="14">
        <v>4747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57</v>
      </c>
      <c r="B4" s="15" t="str">
        <f>HYPERLINK("http://www.kabupro.jp/mark/20121113/S000CA6G.htm","四半期報告書")</f>
        <v>四半期報告書</v>
      </c>
      <c r="C4" s="15" t="str">
        <f>HYPERLINK("http://www.kabupro.jp/mark/20120810/S000BPYN.htm","四半期報告書")</f>
        <v>四半期報告書</v>
      </c>
      <c r="D4" s="15" t="str">
        <f>HYPERLINK("http://www.kabupro.jp/mark/20121113/S000CA6G.htm","四半期報告書")</f>
        <v>四半期報告書</v>
      </c>
      <c r="E4" s="15" t="str">
        <f>HYPERLINK("http://www.kabupro.jp/mark/20120214/S000ACSV.htm","四半期報告書")</f>
        <v>四半期報告書</v>
      </c>
      <c r="F4" s="15" t="str">
        <f>HYPERLINK("http://www.kabupro.jp/mark/20120210/S000A9U5.htm","訂正四半期報告書")</f>
        <v>訂正四半期報告書</v>
      </c>
      <c r="G4" s="15" t="str">
        <f>HYPERLINK("http://www.kabupro.jp/mark/20120210/S000A9TX.htm","訂正四半期報告書")</f>
        <v>訂正四半期報告書</v>
      </c>
      <c r="H4" s="15" t="str">
        <f>HYPERLINK("http://www.kabupro.jp/mark/20120626/S000B7B5.htm","有価証券報告書")</f>
        <v>有価証券報告書</v>
      </c>
      <c r="I4" s="15" t="str">
        <f>HYPERLINK("http://www.kabupro.jp/mark/20101111/S00074AV.htm","四半期報告書")</f>
        <v>四半期報告書</v>
      </c>
      <c r="J4" s="15" t="str">
        <f>HYPERLINK("http://www.kabupro.jp/mark/20100811/S0006K3T.htm","四半期報告書")</f>
        <v>四半期報告書</v>
      </c>
      <c r="K4" s="15" t="str">
        <f>HYPERLINK("http://www.kabupro.jp/mark/20120210/S000A9T8.htm","訂正有価証券報告書")</f>
        <v>訂正有価証券報告書</v>
      </c>
      <c r="L4" s="15" t="str">
        <f>HYPERLINK("http://www.kabupro.jp/mark/20100212/S00053GE.htm","四半期報告書")</f>
        <v>四半期報告書</v>
      </c>
      <c r="M4" s="15" t="str">
        <f>HYPERLINK("http://www.kabupro.jp/mark/20100625/S00061I5.htm","有価証券報告書")</f>
        <v>有価証券報告書</v>
      </c>
      <c r="N4" s="15" t="str">
        <f>HYPERLINK("http://www.kabupro.jp/mark/20090812/S0003XKG.htm","四半期報告書")</f>
        <v>四半期報告書</v>
      </c>
      <c r="O4" s="15" t="str">
        <f>HYPERLINK("http://www.kabupro.jp/mark/20090515/S00032PI.htm","四半期報告書")</f>
        <v>四半期報告書</v>
      </c>
      <c r="P4" s="15" t="str">
        <f>HYPERLINK("http://www.kabupro.jp/mark/20090213/S0002G80.htm","四半期報告書")</f>
        <v>四半期報告書</v>
      </c>
      <c r="Q4" s="15" t="str">
        <f>HYPERLINK("http://www.kabupro.jp/mark/20091222/S0004TMM.htm","有価証券報告書")</f>
        <v>有価証券報告書</v>
      </c>
    </row>
    <row r="5" spans="1:17" ht="12" thickBot="1">
      <c r="A5" s="11" t="s">
        <v>58</v>
      </c>
      <c r="B5" s="1" t="s">
        <v>226</v>
      </c>
      <c r="C5" s="1" t="s">
        <v>229</v>
      </c>
      <c r="D5" s="1" t="s">
        <v>226</v>
      </c>
      <c r="E5" s="1" t="s">
        <v>231</v>
      </c>
      <c r="F5" s="1" t="s">
        <v>68</v>
      </c>
      <c r="G5" s="1" t="s">
        <v>68</v>
      </c>
      <c r="H5" s="1" t="s">
        <v>64</v>
      </c>
      <c r="I5" s="1" t="s">
        <v>235</v>
      </c>
      <c r="J5" s="1" t="s">
        <v>237</v>
      </c>
      <c r="K5" s="1" t="s">
        <v>68</v>
      </c>
      <c r="L5" s="1" t="s">
        <v>239</v>
      </c>
      <c r="M5" s="1" t="s">
        <v>70</v>
      </c>
      <c r="N5" s="1" t="s">
        <v>241</v>
      </c>
      <c r="O5" s="1" t="s">
        <v>243</v>
      </c>
      <c r="P5" s="1" t="s">
        <v>245</v>
      </c>
      <c r="Q5" s="1" t="s">
        <v>72</v>
      </c>
    </row>
    <row r="6" spans="1:17" ht="12.75" thickBot="1" thickTop="1">
      <c r="A6" s="10" t="s">
        <v>59</v>
      </c>
      <c r="B6" s="18" t="s">
        <v>255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60</v>
      </c>
      <c r="B7" s="14" t="s">
        <v>227</v>
      </c>
      <c r="C7" s="14" t="s">
        <v>227</v>
      </c>
      <c r="D7" s="16" t="s">
        <v>65</v>
      </c>
      <c r="E7" s="14" t="s">
        <v>227</v>
      </c>
      <c r="F7" s="14" t="s">
        <v>227</v>
      </c>
      <c r="G7" s="14" t="s">
        <v>227</v>
      </c>
      <c r="H7" s="16" t="s">
        <v>65</v>
      </c>
      <c r="I7" s="14" t="s">
        <v>227</v>
      </c>
      <c r="J7" s="14" t="s">
        <v>227</v>
      </c>
      <c r="K7" s="16" t="s">
        <v>65</v>
      </c>
      <c r="L7" s="14" t="s">
        <v>227</v>
      </c>
      <c r="M7" s="16" t="s">
        <v>65</v>
      </c>
      <c r="N7" s="14" t="s">
        <v>227</v>
      </c>
      <c r="O7" s="14" t="s">
        <v>227</v>
      </c>
      <c r="P7" s="14" t="s">
        <v>227</v>
      </c>
      <c r="Q7" s="16" t="s">
        <v>65</v>
      </c>
    </row>
    <row r="8" spans="1:17" ht="11.25">
      <c r="A8" s="13" t="s">
        <v>61</v>
      </c>
      <c r="B8" s="1"/>
      <c r="C8" s="1"/>
      <c r="D8" s="17"/>
      <c r="E8" s="1"/>
      <c r="F8" s="1"/>
      <c r="G8" s="1"/>
      <c r="H8" s="17"/>
      <c r="I8" s="1"/>
      <c r="J8" s="1"/>
      <c r="K8" s="17"/>
      <c r="L8" s="1"/>
      <c r="M8" s="17"/>
      <c r="N8" s="1"/>
      <c r="O8" s="1"/>
      <c r="P8" s="1"/>
      <c r="Q8" s="17"/>
    </row>
    <row r="9" spans="1:17" ht="11.25">
      <c r="A9" s="13" t="s">
        <v>62</v>
      </c>
      <c r="B9" s="1" t="s">
        <v>228</v>
      </c>
      <c r="C9" s="1" t="s">
        <v>230</v>
      </c>
      <c r="D9" s="17" t="s">
        <v>66</v>
      </c>
      <c r="E9" s="1" t="s">
        <v>232</v>
      </c>
      <c r="F9" s="1" t="s">
        <v>233</v>
      </c>
      <c r="G9" s="1" t="s">
        <v>234</v>
      </c>
      <c r="H9" s="17" t="s">
        <v>67</v>
      </c>
      <c r="I9" s="1" t="s">
        <v>236</v>
      </c>
      <c r="J9" s="1" t="s">
        <v>238</v>
      </c>
      <c r="K9" s="17" t="s">
        <v>69</v>
      </c>
      <c r="L9" s="1" t="s">
        <v>240</v>
      </c>
      <c r="M9" s="17" t="s">
        <v>71</v>
      </c>
      <c r="N9" s="1" t="s">
        <v>242</v>
      </c>
      <c r="O9" s="1" t="s">
        <v>244</v>
      </c>
      <c r="P9" s="1" t="s">
        <v>246</v>
      </c>
      <c r="Q9" s="17" t="s">
        <v>73</v>
      </c>
    </row>
    <row r="10" spans="1:17" ht="12" thickBot="1">
      <c r="A10" s="13" t="s">
        <v>63</v>
      </c>
      <c r="B10" s="1" t="s">
        <v>75</v>
      </c>
      <c r="C10" s="1" t="s">
        <v>75</v>
      </c>
      <c r="D10" s="17" t="s">
        <v>75</v>
      </c>
      <c r="E10" s="1" t="s">
        <v>75</v>
      </c>
      <c r="F10" s="1" t="s">
        <v>76</v>
      </c>
      <c r="G10" s="1" t="s">
        <v>76</v>
      </c>
      <c r="H10" s="17" t="s">
        <v>75</v>
      </c>
      <c r="I10" s="1" t="s">
        <v>76</v>
      </c>
      <c r="J10" s="1" t="s">
        <v>76</v>
      </c>
      <c r="K10" s="17" t="s">
        <v>76</v>
      </c>
      <c r="L10" s="1" t="s">
        <v>76</v>
      </c>
      <c r="M10" s="17" t="s">
        <v>76</v>
      </c>
      <c r="N10" s="1" t="s">
        <v>76</v>
      </c>
      <c r="O10" s="1" t="s">
        <v>76</v>
      </c>
      <c r="P10" s="1" t="s">
        <v>76</v>
      </c>
      <c r="Q10" s="17" t="s">
        <v>76</v>
      </c>
    </row>
    <row r="11" spans="1:17" ht="12" thickTop="1">
      <c r="A11" s="9" t="s">
        <v>74</v>
      </c>
      <c r="B11" s="27">
        <v>2129</v>
      </c>
      <c r="C11" s="27">
        <v>1559</v>
      </c>
      <c r="D11" s="21">
        <v>1474</v>
      </c>
      <c r="E11" s="27">
        <v>1213</v>
      </c>
      <c r="F11" s="27">
        <v>1479546</v>
      </c>
      <c r="G11" s="27">
        <v>1661330</v>
      </c>
      <c r="H11" s="21">
        <v>1886</v>
      </c>
      <c r="I11" s="27">
        <v>3488344</v>
      </c>
      <c r="J11" s="27">
        <v>3744730</v>
      </c>
      <c r="K11" s="21">
        <v>4737886</v>
      </c>
      <c r="L11" s="27">
        <v>4845760</v>
      </c>
      <c r="M11" s="21">
        <v>4681053</v>
      </c>
      <c r="N11" s="27">
        <v>4570878</v>
      </c>
      <c r="O11" s="27">
        <v>5075850</v>
      </c>
      <c r="P11" s="27">
        <v>5429488</v>
      </c>
      <c r="Q11" s="21">
        <v>5617404</v>
      </c>
    </row>
    <row r="12" spans="1:17" ht="11.25">
      <c r="A12" s="2" t="s">
        <v>77</v>
      </c>
      <c r="B12" s="28">
        <v>1619</v>
      </c>
      <c r="C12" s="28">
        <v>1467</v>
      </c>
      <c r="D12" s="22">
        <v>1957</v>
      </c>
      <c r="E12" s="28">
        <v>1723</v>
      </c>
      <c r="F12" s="28">
        <v>1911269</v>
      </c>
      <c r="G12" s="28">
        <v>1650814</v>
      </c>
      <c r="H12" s="22">
        <v>2006</v>
      </c>
      <c r="I12" s="28">
        <v>852496</v>
      </c>
      <c r="J12" s="28">
        <v>770920</v>
      </c>
      <c r="K12" s="22">
        <v>774014</v>
      </c>
      <c r="L12" s="28">
        <v>590321</v>
      </c>
      <c r="M12" s="22">
        <v>773662</v>
      </c>
      <c r="N12" s="28">
        <v>560732</v>
      </c>
      <c r="O12" s="28">
        <v>594608</v>
      </c>
      <c r="P12" s="28">
        <v>502421</v>
      </c>
      <c r="Q12" s="22">
        <v>601272</v>
      </c>
    </row>
    <row r="13" spans="1:17" ht="11.25">
      <c r="A13" s="2" t="s">
        <v>78</v>
      </c>
      <c r="B13" s="28"/>
      <c r="C13" s="28"/>
      <c r="D13" s="22"/>
      <c r="E13" s="28"/>
      <c r="F13" s="28"/>
      <c r="G13" s="28"/>
      <c r="H13" s="22"/>
      <c r="I13" s="28"/>
      <c r="J13" s="28"/>
      <c r="K13" s="22">
        <v>99968</v>
      </c>
      <c r="L13" s="28"/>
      <c r="M13" s="22"/>
      <c r="N13" s="28"/>
      <c r="O13" s="28"/>
      <c r="P13" s="28"/>
      <c r="Q13" s="22"/>
    </row>
    <row r="14" spans="1:17" ht="11.25">
      <c r="A14" s="2" t="s">
        <v>247</v>
      </c>
      <c r="B14" s="28">
        <v>32</v>
      </c>
      <c r="C14" s="28">
        <v>29</v>
      </c>
      <c r="D14" s="22">
        <v>30</v>
      </c>
      <c r="E14" s="28">
        <v>107</v>
      </c>
      <c r="F14" s="28">
        <v>102438</v>
      </c>
      <c r="G14" s="28">
        <v>102444</v>
      </c>
      <c r="H14" s="22">
        <v>136</v>
      </c>
      <c r="I14" s="28">
        <v>26408</v>
      </c>
      <c r="J14" s="28">
        <v>3559</v>
      </c>
      <c r="K14" s="22">
        <v>3407</v>
      </c>
      <c r="L14" s="28">
        <v>2872</v>
      </c>
      <c r="M14" s="22">
        <v>3947</v>
      </c>
      <c r="N14" s="28"/>
      <c r="O14" s="28"/>
      <c r="P14" s="28"/>
      <c r="Q14" s="22"/>
    </row>
    <row r="15" spans="1:17" ht="11.25">
      <c r="A15" s="2" t="s">
        <v>248</v>
      </c>
      <c r="B15" s="28">
        <v>17</v>
      </c>
      <c r="C15" s="28">
        <v>5</v>
      </c>
      <c r="D15" s="22">
        <v>28</v>
      </c>
      <c r="E15" s="28">
        <v>10</v>
      </c>
      <c r="F15" s="28">
        <v>29698</v>
      </c>
      <c r="G15" s="28">
        <v>28842</v>
      </c>
      <c r="H15" s="22">
        <v>28</v>
      </c>
      <c r="I15" s="28">
        <v>44738</v>
      </c>
      <c r="J15" s="28">
        <v>47564</v>
      </c>
      <c r="K15" s="22">
        <v>26536</v>
      </c>
      <c r="L15" s="28">
        <v>31271</v>
      </c>
      <c r="M15" s="22">
        <v>31271</v>
      </c>
      <c r="N15" s="28">
        <v>174342</v>
      </c>
      <c r="O15" s="28">
        <v>174342</v>
      </c>
      <c r="P15" s="28">
        <v>218616</v>
      </c>
      <c r="Q15" s="22">
        <v>218616</v>
      </c>
    </row>
    <row r="16" spans="1:17" ht="11.25">
      <c r="A16" s="2" t="s">
        <v>85</v>
      </c>
      <c r="B16" s="28">
        <v>651</v>
      </c>
      <c r="C16" s="28">
        <v>526</v>
      </c>
      <c r="D16" s="22">
        <v>436</v>
      </c>
      <c r="E16" s="28">
        <v>522</v>
      </c>
      <c r="F16" s="28">
        <v>410544</v>
      </c>
      <c r="G16" s="28">
        <v>462985</v>
      </c>
      <c r="H16" s="22">
        <v>529</v>
      </c>
      <c r="I16" s="28">
        <v>586243</v>
      </c>
      <c r="J16" s="28">
        <v>558397</v>
      </c>
      <c r="K16" s="22">
        <v>349108</v>
      </c>
      <c r="L16" s="28">
        <v>351645</v>
      </c>
      <c r="M16" s="22">
        <v>332246</v>
      </c>
      <c r="N16" s="28">
        <v>505197</v>
      </c>
      <c r="O16" s="28">
        <v>377547</v>
      </c>
      <c r="P16" s="28">
        <v>339330</v>
      </c>
      <c r="Q16" s="22">
        <v>173424</v>
      </c>
    </row>
    <row r="17" spans="1:17" ht="11.25">
      <c r="A17" s="2" t="s">
        <v>86</v>
      </c>
      <c r="B17" s="28">
        <v>-55</v>
      </c>
      <c r="C17" s="28">
        <v>-44</v>
      </c>
      <c r="D17" s="22">
        <v>-47</v>
      </c>
      <c r="E17" s="28">
        <v>-32</v>
      </c>
      <c r="F17" s="28">
        <v>-29251</v>
      </c>
      <c r="G17" s="28">
        <v>-31166</v>
      </c>
      <c r="H17" s="22">
        <v>-35</v>
      </c>
      <c r="I17" s="28">
        <v>-16646</v>
      </c>
      <c r="J17" s="28">
        <v>-12750</v>
      </c>
      <c r="K17" s="22">
        <v>-5826</v>
      </c>
      <c r="L17" s="28">
        <v>-5366</v>
      </c>
      <c r="M17" s="22">
        <v>-5320</v>
      </c>
      <c r="N17" s="28">
        <v>-5419</v>
      </c>
      <c r="O17" s="28">
        <v>-5179</v>
      </c>
      <c r="P17" s="28">
        <v>-3348</v>
      </c>
      <c r="Q17" s="22">
        <v>-3493</v>
      </c>
    </row>
    <row r="18" spans="1:17" ht="11.25">
      <c r="A18" s="2" t="s">
        <v>87</v>
      </c>
      <c r="B18" s="28">
        <v>4396</v>
      </c>
      <c r="C18" s="28">
        <v>3544</v>
      </c>
      <c r="D18" s="22">
        <v>3878</v>
      </c>
      <c r="E18" s="28">
        <v>3545</v>
      </c>
      <c r="F18" s="28">
        <v>3904245</v>
      </c>
      <c r="G18" s="28">
        <v>3875250</v>
      </c>
      <c r="H18" s="22">
        <v>4552</v>
      </c>
      <c r="I18" s="28">
        <v>4981584</v>
      </c>
      <c r="J18" s="28">
        <v>5112422</v>
      </c>
      <c r="K18" s="22">
        <v>5985094</v>
      </c>
      <c r="L18" s="28">
        <v>5816504</v>
      </c>
      <c r="M18" s="22">
        <v>5816860</v>
      </c>
      <c r="N18" s="28">
        <v>5805730</v>
      </c>
      <c r="O18" s="28">
        <v>6217170</v>
      </c>
      <c r="P18" s="28">
        <v>6486508</v>
      </c>
      <c r="Q18" s="22">
        <v>6607224</v>
      </c>
    </row>
    <row r="19" spans="1:17" ht="11.25">
      <c r="A19" s="2" t="s">
        <v>93</v>
      </c>
      <c r="B19" s="28">
        <v>54</v>
      </c>
      <c r="C19" s="28">
        <v>46</v>
      </c>
      <c r="D19" s="22">
        <v>65</v>
      </c>
      <c r="E19" s="28">
        <v>79</v>
      </c>
      <c r="F19" s="28">
        <v>66383</v>
      </c>
      <c r="G19" s="28">
        <v>65417</v>
      </c>
      <c r="H19" s="22">
        <v>60</v>
      </c>
      <c r="I19" s="28">
        <v>88427</v>
      </c>
      <c r="J19" s="28">
        <v>92796</v>
      </c>
      <c r="K19" s="22">
        <v>74639</v>
      </c>
      <c r="L19" s="28">
        <v>100130</v>
      </c>
      <c r="M19" s="22">
        <v>101445</v>
      </c>
      <c r="N19" s="28">
        <v>97997</v>
      </c>
      <c r="O19" s="28">
        <v>103369</v>
      </c>
      <c r="P19" s="28">
        <v>115487</v>
      </c>
      <c r="Q19" s="22">
        <v>92571</v>
      </c>
    </row>
    <row r="20" spans="1:17" ht="11.25">
      <c r="A20" s="3" t="s">
        <v>95</v>
      </c>
      <c r="B20" s="28">
        <v>1635</v>
      </c>
      <c r="C20" s="28">
        <v>2329</v>
      </c>
      <c r="D20" s="22">
        <v>2408</v>
      </c>
      <c r="E20" s="28">
        <v>1768</v>
      </c>
      <c r="F20" s="28">
        <v>1832404</v>
      </c>
      <c r="G20" s="28">
        <v>1892328</v>
      </c>
      <c r="H20" s="22">
        <v>1954</v>
      </c>
      <c r="I20" s="28">
        <v>632689</v>
      </c>
      <c r="J20" s="28">
        <v>658774</v>
      </c>
      <c r="K20" s="22">
        <v>70063</v>
      </c>
      <c r="L20" s="28">
        <v>212546</v>
      </c>
      <c r="M20" s="22">
        <v>239996</v>
      </c>
      <c r="N20" s="28">
        <v>179673</v>
      </c>
      <c r="O20" s="28">
        <v>177131</v>
      </c>
      <c r="P20" s="28">
        <v>190157</v>
      </c>
      <c r="Q20" s="22">
        <v>203183</v>
      </c>
    </row>
    <row r="21" spans="1:17" ht="11.25">
      <c r="A21" s="3" t="s">
        <v>85</v>
      </c>
      <c r="B21" s="28">
        <v>368</v>
      </c>
      <c r="C21" s="28">
        <v>374</v>
      </c>
      <c r="D21" s="22">
        <v>400</v>
      </c>
      <c r="E21" s="28">
        <v>427</v>
      </c>
      <c r="F21" s="28">
        <v>369795</v>
      </c>
      <c r="G21" s="28">
        <v>345763</v>
      </c>
      <c r="H21" s="22">
        <v>324</v>
      </c>
      <c r="I21" s="28">
        <v>331634</v>
      </c>
      <c r="J21" s="28">
        <v>295121</v>
      </c>
      <c r="K21" s="22">
        <v>232064</v>
      </c>
      <c r="L21" s="28">
        <v>207341</v>
      </c>
      <c r="M21" s="22">
        <v>214965</v>
      </c>
      <c r="N21" s="28">
        <v>195096</v>
      </c>
      <c r="O21" s="28">
        <v>95039</v>
      </c>
      <c r="P21" s="28">
        <v>117897</v>
      </c>
      <c r="Q21" s="22">
        <v>87563</v>
      </c>
    </row>
    <row r="22" spans="1:17" ht="11.25">
      <c r="A22" s="3" t="s">
        <v>98</v>
      </c>
      <c r="B22" s="28">
        <v>2004</v>
      </c>
      <c r="C22" s="28">
        <v>2703</v>
      </c>
      <c r="D22" s="22">
        <v>2808</v>
      </c>
      <c r="E22" s="28">
        <v>2195</v>
      </c>
      <c r="F22" s="28">
        <v>2202200</v>
      </c>
      <c r="G22" s="28">
        <v>2238092</v>
      </c>
      <c r="H22" s="22">
        <v>2278</v>
      </c>
      <c r="I22" s="28">
        <v>964324</v>
      </c>
      <c r="J22" s="28">
        <v>953896</v>
      </c>
      <c r="K22" s="22">
        <v>302127</v>
      </c>
      <c r="L22" s="28">
        <v>419888</v>
      </c>
      <c r="M22" s="22">
        <v>454961</v>
      </c>
      <c r="N22" s="28">
        <v>374770</v>
      </c>
      <c r="O22" s="28">
        <v>272170</v>
      </c>
      <c r="P22" s="28">
        <v>308054</v>
      </c>
      <c r="Q22" s="22">
        <v>290746</v>
      </c>
    </row>
    <row r="23" spans="1:17" ht="11.25">
      <c r="A23" s="3" t="s">
        <v>99</v>
      </c>
      <c r="B23" s="28">
        <v>1353</v>
      </c>
      <c r="C23" s="28">
        <v>1554</v>
      </c>
      <c r="D23" s="22">
        <v>1593</v>
      </c>
      <c r="E23" s="28">
        <v>3024</v>
      </c>
      <c r="F23" s="28">
        <v>3158224</v>
      </c>
      <c r="G23" s="28">
        <v>3224647</v>
      </c>
      <c r="H23" s="22">
        <v>3219</v>
      </c>
      <c r="I23" s="28">
        <v>2855808</v>
      </c>
      <c r="J23" s="28">
        <v>2887754</v>
      </c>
      <c r="K23" s="22">
        <v>2379235</v>
      </c>
      <c r="L23" s="28">
        <v>2441779</v>
      </c>
      <c r="M23" s="22">
        <v>2473479</v>
      </c>
      <c r="N23" s="28">
        <v>2454448</v>
      </c>
      <c r="O23" s="28">
        <v>1968000</v>
      </c>
      <c r="P23" s="28">
        <v>1501444</v>
      </c>
      <c r="Q23" s="22">
        <v>1543167</v>
      </c>
    </row>
    <row r="24" spans="1:17" ht="11.25">
      <c r="A24" s="3" t="s">
        <v>102</v>
      </c>
      <c r="B24" s="28">
        <v>93</v>
      </c>
      <c r="C24" s="28">
        <v>102</v>
      </c>
      <c r="D24" s="22">
        <v>125</v>
      </c>
      <c r="E24" s="28">
        <v>137</v>
      </c>
      <c r="F24" s="28">
        <v>74828</v>
      </c>
      <c r="G24" s="28">
        <v>74506</v>
      </c>
      <c r="H24" s="22">
        <v>28</v>
      </c>
      <c r="I24" s="28">
        <v>48107</v>
      </c>
      <c r="J24" s="28">
        <v>55257</v>
      </c>
      <c r="K24" s="22">
        <v>167951</v>
      </c>
      <c r="L24" s="28"/>
      <c r="M24" s="22"/>
      <c r="N24" s="28"/>
      <c r="O24" s="28"/>
      <c r="P24" s="28"/>
      <c r="Q24" s="22"/>
    </row>
    <row r="25" spans="1:17" ht="11.25">
      <c r="A25" s="3" t="s">
        <v>108</v>
      </c>
      <c r="B25" s="28">
        <v>94</v>
      </c>
      <c r="C25" s="28">
        <v>83</v>
      </c>
      <c r="D25" s="22">
        <v>84</v>
      </c>
      <c r="E25" s="28">
        <v>107</v>
      </c>
      <c r="F25" s="28">
        <v>102090</v>
      </c>
      <c r="G25" s="28">
        <v>82273</v>
      </c>
      <c r="H25" s="22">
        <v>75</v>
      </c>
      <c r="I25" s="28">
        <v>40493</v>
      </c>
      <c r="J25" s="28">
        <v>40457</v>
      </c>
      <c r="K25" s="22">
        <v>39721</v>
      </c>
      <c r="L25" s="28">
        <v>39172</v>
      </c>
      <c r="M25" s="22">
        <v>39435</v>
      </c>
      <c r="N25" s="28"/>
      <c r="O25" s="28"/>
      <c r="P25" s="28">
        <v>17441</v>
      </c>
      <c r="Q25" s="22">
        <v>18500</v>
      </c>
    </row>
    <row r="26" spans="1:17" ht="11.25">
      <c r="A26" s="3" t="s">
        <v>80</v>
      </c>
      <c r="B26" s="28">
        <v>71</v>
      </c>
      <c r="C26" s="28">
        <v>69</v>
      </c>
      <c r="D26" s="22">
        <v>71</v>
      </c>
      <c r="E26" s="28">
        <v>85</v>
      </c>
      <c r="F26" s="28">
        <v>67307</v>
      </c>
      <c r="G26" s="28">
        <v>103991</v>
      </c>
      <c r="H26" s="22">
        <v>60</v>
      </c>
      <c r="I26" s="28">
        <v>97331</v>
      </c>
      <c r="J26" s="28">
        <v>39751</v>
      </c>
      <c r="K26" s="22">
        <v>16565</v>
      </c>
      <c r="L26" s="28">
        <v>22869</v>
      </c>
      <c r="M26" s="22">
        <v>24476</v>
      </c>
      <c r="N26" s="28"/>
      <c r="O26" s="28">
        <v>24016</v>
      </c>
      <c r="P26" s="28">
        <v>34210</v>
      </c>
      <c r="Q26" s="22">
        <v>13295</v>
      </c>
    </row>
    <row r="27" spans="1:17" ht="11.25">
      <c r="A27" s="3" t="s">
        <v>85</v>
      </c>
      <c r="B27" s="28">
        <v>233</v>
      </c>
      <c r="C27" s="28">
        <v>204</v>
      </c>
      <c r="D27" s="22">
        <v>208</v>
      </c>
      <c r="E27" s="28">
        <v>227</v>
      </c>
      <c r="F27" s="28">
        <v>209268</v>
      </c>
      <c r="G27" s="28">
        <v>204998</v>
      </c>
      <c r="H27" s="22">
        <v>198</v>
      </c>
      <c r="I27" s="28">
        <v>159355</v>
      </c>
      <c r="J27" s="28">
        <v>156203</v>
      </c>
      <c r="K27" s="22">
        <v>119975</v>
      </c>
      <c r="L27" s="28">
        <v>117948</v>
      </c>
      <c r="M27" s="22">
        <v>114838</v>
      </c>
      <c r="N27" s="28">
        <v>152085</v>
      </c>
      <c r="O27" s="28">
        <v>123601</v>
      </c>
      <c r="P27" s="28">
        <v>107257</v>
      </c>
      <c r="Q27" s="22">
        <v>107598</v>
      </c>
    </row>
    <row r="28" spans="1:17" ht="11.25">
      <c r="A28" s="3" t="s">
        <v>86</v>
      </c>
      <c r="B28" s="28">
        <v>-174</v>
      </c>
      <c r="C28" s="28">
        <v>-171</v>
      </c>
      <c r="D28" s="22">
        <v>-174</v>
      </c>
      <c r="E28" s="28">
        <v>-208</v>
      </c>
      <c r="F28" s="28">
        <v>-151577</v>
      </c>
      <c r="G28" s="28">
        <v>-181773</v>
      </c>
      <c r="H28" s="22">
        <v>-124</v>
      </c>
      <c r="I28" s="28">
        <v>-43466</v>
      </c>
      <c r="J28" s="28">
        <v>-40457</v>
      </c>
      <c r="K28" s="22">
        <v>-39721</v>
      </c>
      <c r="L28" s="28">
        <v>-39172</v>
      </c>
      <c r="M28" s="22">
        <v>-39435</v>
      </c>
      <c r="N28" s="28">
        <v>-16431</v>
      </c>
      <c r="O28" s="28">
        <v>-16885</v>
      </c>
      <c r="P28" s="28">
        <v>-17441</v>
      </c>
      <c r="Q28" s="22">
        <v>-18500</v>
      </c>
    </row>
    <row r="29" spans="1:17" ht="11.25">
      <c r="A29" s="3" t="s">
        <v>110</v>
      </c>
      <c r="B29" s="28">
        <v>1672</v>
      </c>
      <c r="C29" s="28">
        <v>1842</v>
      </c>
      <c r="D29" s="22">
        <v>1909</v>
      </c>
      <c r="E29" s="28">
        <v>3373</v>
      </c>
      <c r="F29" s="28">
        <v>3460140</v>
      </c>
      <c r="G29" s="28">
        <v>3508644</v>
      </c>
      <c r="H29" s="22">
        <v>3458</v>
      </c>
      <c r="I29" s="28">
        <v>3157631</v>
      </c>
      <c r="J29" s="28">
        <v>3138967</v>
      </c>
      <c r="K29" s="22">
        <v>2683727</v>
      </c>
      <c r="L29" s="28">
        <v>2582598</v>
      </c>
      <c r="M29" s="22">
        <v>2612793</v>
      </c>
      <c r="N29" s="28">
        <v>2590102</v>
      </c>
      <c r="O29" s="28">
        <v>2098731</v>
      </c>
      <c r="P29" s="28">
        <v>1642912</v>
      </c>
      <c r="Q29" s="22">
        <v>1664062</v>
      </c>
    </row>
    <row r="30" spans="1:17" ht="11.25">
      <c r="A30" s="2" t="s">
        <v>111</v>
      </c>
      <c r="B30" s="28">
        <v>3730</v>
      </c>
      <c r="C30" s="28">
        <v>4592</v>
      </c>
      <c r="D30" s="22">
        <v>4783</v>
      </c>
      <c r="E30" s="28">
        <v>5648</v>
      </c>
      <c r="F30" s="28">
        <v>5728724</v>
      </c>
      <c r="G30" s="28">
        <v>5812155</v>
      </c>
      <c r="H30" s="22">
        <v>5796</v>
      </c>
      <c r="I30" s="28">
        <v>4210383</v>
      </c>
      <c r="J30" s="28">
        <v>4185660</v>
      </c>
      <c r="K30" s="22">
        <v>3060495</v>
      </c>
      <c r="L30" s="28">
        <v>3102616</v>
      </c>
      <c r="M30" s="22">
        <v>3169200</v>
      </c>
      <c r="N30" s="28">
        <v>3062870</v>
      </c>
      <c r="O30" s="28">
        <v>2474271</v>
      </c>
      <c r="P30" s="28">
        <v>2066454</v>
      </c>
      <c r="Q30" s="22">
        <v>2047379</v>
      </c>
    </row>
    <row r="31" spans="1:17" ht="12" thickBot="1">
      <c r="A31" s="5" t="s">
        <v>249</v>
      </c>
      <c r="B31" s="29">
        <v>8127</v>
      </c>
      <c r="C31" s="29">
        <v>8137</v>
      </c>
      <c r="D31" s="23">
        <v>8661</v>
      </c>
      <c r="E31" s="29">
        <v>9194</v>
      </c>
      <c r="F31" s="29">
        <v>9632969</v>
      </c>
      <c r="G31" s="29">
        <v>9687405</v>
      </c>
      <c r="H31" s="23">
        <v>10349</v>
      </c>
      <c r="I31" s="29">
        <v>9191968</v>
      </c>
      <c r="J31" s="29">
        <v>9298082</v>
      </c>
      <c r="K31" s="23">
        <v>9045589</v>
      </c>
      <c r="L31" s="29">
        <v>8919120</v>
      </c>
      <c r="M31" s="23">
        <v>8986061</v>
      </c>
      <c r="N31" s="29">
        <v>8868600</v>
      </c>
      <c r="O31" s="29">
        <v>8691441</v>
      </c>
      <c r="P31" s="29">
        <v>8552962</v>
      </c>
      <c r="Q31" s="23">
        <v>8654603</v>
      </c>
    </row>
    <row r="32" spans="1:17" ht="12" thickTop="1">
      <c r="A32" s="2" t="s">
        <v>113</v>
      </c>
      <c r="B32" s="28">
        <v>467</v>
      </c>
      <c r="C32" s="28">
        <v>463</v>
      </c>
      <c r="D32" s="22">
        <v>666</v>
      </c>
      <c r="E32" s="28">
        <v>654</v>
      </c>
      <c r="F32" s="28">
        <v>668140</v>
      </c>
      <c r="G32" s="28">
        <v>691063</v>
      </c>
      <c r="H32" s="22">
        <v>817</v>
      </c>
      <c r="I32" s="28">
        <v>436526</v>
      </c>
      <c r="J32" s="28">
        <v>388338</v>
      </c>
      <c r="K32" s="22">
        <v>447120</v>
      </c>
      <c r="L32" s="28">
        <v>383205</v>
      </c>
      <c r="M32" s="22">
        <v>351290</v>
      </c>
      <c r="N32" s="28">
        <v>391641</v>
      </c>
      <c r="O32" s="28">
        <v>463022</v>
      </c>
      <c r="P32" s="28">
        <v>546481</v>
      </c>
      <c r="Q32" s="22">
        <v>595720</v>
      </c>
    </row>
    <row r="33" spans="1:17" ht="11.25">
      <c r="A33" s="2" t="s">
        <v>117</v>
      </c>
      <c r="B33" s="28">
        <v>566</v>
      </c>
      <c r="C33" s="28">
        <v>593</v>
      </c>
      <c r="D33" s="22">
        <v>784</v>
      </c>
      <c r="E33" s="28">
        <v>838</v>
      </c>
      <c r="F33" s="28">
        <v>862677</v>
      </c>
      <c r="G33" s="28">
        <v>776452</v>
      </c>
      <c r="H33" s="22">
        <v>991</v>
      </c>
      <c r="I33" s="28">
        <v>549631</v>
      </c>
      <c r="J33" s="28">
        <v>660436</v>
      </c>
      <c r="K33" s="22">
        <v>275666</v>
      </c>
      <c r="L33" s="28">
        <v>298318</v>
      </c>
      <c r="M33" s="22">
        <v>306092</v>
      </c>
      <c r="N33" s="28">
        <v>288107</v>
      </c>
      <c r="O33" s="28">
        <v>257795</v>
      </c>
      <c r="P33" s="28">
        <v>222310</v>
      </c>
      <c r="Q33" s="22">
        <v>177024</v>
      </c>
    </row>
    <row r="34" spans="1:17" ht="11.25">
      <c r="A34" s="2" t="s">
        <v>115</v>
      </c>
      <c r="B34" s="28"/>
      <c r="C34" s="28"/>
      <c r="D34" s="22"/>
      <c r="E34" s="28">
        <v>50</v>
      </c>
      <c r="F34" s="28">
        <v>100000</v>
      </c>
      <c r="G34" s="28">
        <v>179100</v>
      </c>
      <c r="H34" s="22">
        <v>179</v>
      </c>
      <c r="I34" s="28">
        <v>29100</v>
      </c>
      <c r="J34" s="28">
        <v>116000</v>
      </c>
      <c r="K34" s="22">
        <v>116000</v>
      </c>
      <c r="L34" s="28">
        <v>136000</v>
      </c>
      <c r="M34" s="22">
        <v>136413</v>
      </c>
      <c r="N34" s="28">
        <v>116000</v>
      </c>
      <c r="O34" s="28"/>
      <c r="P34" s="28"/>
      <c r="Q34" s="22"/>
    </row>
    <row r="35" spans="1:17" ht="11.25">
      <c r="A35" s="2" t="s">
        <v>120</v>
      </c>
      <c r="B35" s="28">
        <v>40</v>
      </c>
      <c r="C35" s="28">
        <v>40</v>
      </c>
      <c r="D35" s="22">
        <v>66</v>
      </c>
      <c r="E35" s="28">
        <v>158</v>
      </c>
      <c r="F35" s="28">
        <v>217537</v>
      </c>
      <c r="G35" s="28">
        <v>217059</v>
      </c>
      <c r="H35" s="22">
        <v>212</v>
      </c>
      <c r="I35" s="28">
        <v>197341</v>
      </c>
      <c r="J35" s="28">
        <v>90885</v>
      </c>
      <c r="K35" s="22">
        <v>195629</v>
      </c>
      <c r="L35" s="28">
        <v>65885</v>
      </c>
      <c r="M35" s="22">
        <v>169532</v>
      </c>
      <c r="N35" s="28">
        <v>180026</v>
      </c>
      <c r="O35" s="28">
        <v>169416</v>
      </c>
      <c r="P35" s="28">
        <v>108902</v>
      </c>
      <c r="Q35" s="22">
        <v>82849</v>
      </c>
    </row>
    <row r="36" spans="1:17" ht="11.25">
      <c r="A36" s="2" t="s">
        <v>121</v>
      </c>
      <c r="B36" s="28">
        <v>33</v>
      </c>
      <c r="C36" s="28">
        <v>32</v>
      </c>
      <c r="D36" s="22">
        <v>40</v>
      </c>
      <c r="E36" s="28">
        <v>34</v>
      </c>
      <c r="F36" s="28">
        <v>40635</v>
      </c>
      <c r="G36" s="28">
        <v>35367</v>
      </c>
      <c r="H36" s="22">
        <v>46</v>
      </c>
      <c r="I36" s="28">
        <v>33144</v>
      </c>
      <c r="J36" s="28">
        <v>33416</v>
      </c>
      <c r="K36" s="22">
        <v>29272</v>
      </c>
      <c r="L36" s="28">
        <v>26129</v>
      </c>
      <c r="M36" s="22">
        <v>25628</v>
      </c>
      <c r="N36" s="28"/>
      <c r="O36" s="28"/>
      <c r="P36" s="28"/>
      <c r="Q36" s="22">
        <v>35651</v>
      </c>
    </row>
    <row r="37" spans="1:17" ht="11.25">
      <c r="A37" s="2" t="s">
        <v>124</v>
      </c>
      <c r="B37" s="28">
        <v>20</v>
      </c>
      <c r="C37" s="28">
        <v>16</v>
      </c>
      <c r="D37" s="22">
        <v>82</v>
      </c>
      <c r="E37" s="28">
        <v>27</v>
      </c>
      <c r="F37" s="28">
        <v>52041</v>
      </c>
      <c r="G37" s="28">
        <v>22462</v>
      </c>
      <c r="H37" s="22">
        <v>24</v>
      </c>
      <c r="I37" s="28">
        <v>36634</v>
      </c>
      <c r="J37" s="28">
        <v>18293</v>
      </c>
      <c r="K37" s="22">
        <v>34181</v>
      </c>
      <c r="L37" s="28">
        <v>24702</v>
      </c>
      <c r="M37" s="22">
        <v>38272</v>
      </c>
      <c r="N37" s="28">
        <v>22702</v>
      </c>
      <c r="O37" s="28">
        <v>32125</v>
      </c>
      <c r="P37" s="28">
        <v>25529</v>
      </c>
      <c r="Q37" s="22">
        <v>49541</v>
      </c>
    </row>
    <row r="38" spans="1:17" ht="11.25">
      <c r="A38" s="2" t="s">
        <v>250</v>
      </c>
      <c r="B38" s="28">
        <v>8</v>
      </c>
      <c r="C38" s="28">
        <v>1</v>
      </c>
      <c r="D38" s="22">
        <v>8</v>
      </c>
      <c r="E38" s="28">
        <v>5</v>
      </c>
      <c r="F38" s="28">
        <v>5080</v>
      </c>
      <c r="G38" s="28">
        <v>4904</v>
      </c>
      <c r="H38" s="22">
        <v>7</v>
      </c>
      <c r="I38" s="28">
        <v>8786</v>
      </c>
      <c r="J38" s="28">
        <v>9179</v>
      </c>
      <c r="K38" s="22">
        <v>9315</v>
      </c>
      <c r="L38" s="28">
        <v>9146</v>
      </c>
      <c r="M38" s="22">
        <v>9200</v>
      </c>
      <c r="N38" s="28">
        <v>9493</v>
      </c>
      <c r="O38" s="28">
        <v>12127</v>
      </c>
      <c r="P38" s="28">
        <v>10829</v>
      </c>
      <c r="Q38" s="22">
        <v>10829</v>
      </c>
    </row>
    <row r="39" spans="1:17" ht="11.25">
      <c r="A39" s="2" t="s">
        <v>125</v>
      </c>
      <c r="B39" s="28">
        <v>515</v>
      </c>
      <c r="C39" s="28">
        <v>219</v>
      </c>
      <c r="D39" s="22">
        <v>207</v>
      </c>
      <c r="E39" s="28">
        <v>267</v>
      </c>
      <c r="F39" s="28">
        <v>172014</v>
      </c>
      <c r="G39" s="28">
        <v>195677</v>
      </c>
      <c r="H39" s="22">
        <v>189</v>
      </c>
      <c r="I39" s="28">
        <v>123446</v>
      </c>
      <c r="J39" s="28">
        <v>164279</v>
      </c>
      <c r="K39" s="22">
        <v>151184</v>
      </c>
      <c r="L39" s="28">
        <v>182749</v>
      </c>
      <c r="M39" s="22">
        <v>136912</v>
      </c>
      <c r="N39" s="28">
        <v>167992</v>
      </c>
      <c r="O39" s="28">
        <v>141198</v>
      </c>
      <c r="P39" s="28">
        <v>177417</v>
      </c>
      <c r="Q39" s="22">
        <v>192152</v>
      </c>
    </row>
    <row r="40" spans="1:17" ht="11.25">
      <c r="A40" s="2" t="s">
        <v>126</v>
      </c>
      <c r="B40" s="28">
        <v>1651</v>
      </c>
      <c r="C40" s="28">
        <v>1368</v>
      </c>
      <c r="D40" s="22">
        <v>1856</v>
      </c>
      <c r="E40" s="28">
        <v>2036</v>
      </c>
      <c r="F40" s="28">
        <v>2118127</v>
      </c>
      <c r="G40" s="28">
        <v>2122088</v>
      </c>
      <c r="H40" s="22">
        <v>2469</v>
      </c>
      <c r="I40" s="28">
        <v>1414611</v>
      </c>
      <c r="J40" s="28">
        <v>1480829</v>
      </c>
      <c r="K40" s="22">
        <v>1258370</v>
      </c>
      <c r="L40" s="28">
        <v>1126137</v>
      </c>
      <c r="M40" s="22">
        <v>1173342</v>
      </c>
      <c r="N40" s="28">
        <v>1175964</v>
      </c>
      <c r="O40" s="28">
        <v>1075684</v>
      </c>
      <c r="P40" s="28">
        <v>1091470</v>
      </c>
      <c r="Q40" s="22">
        <v>1143769</v>
      </c>
    </row>
    <row r="41" spans="1:17" ht="11.25">
      <c r="A41" s="2" t="s">
        <v>251</v>
      </c>
      <c r="B41" s="28"/>
      <c r="C41" s="28"/>
      <c r="D41" s="22"/>
      <c r="E41" s="28"/>
      <c r="F41" s="28"/>
      <c r="G41" s="28"/>
      <c r="H41" s="22"/>
      <c r="I41" s="28">
        <v>60000</v>
      </c>
      <c r="J41" s="28">
        <v>60000</v>
      </c>
      <c r="K41" s="22">
        <v>60000</v>
      </c>
      <c r="L41" s="28">
        <v>60000</v>
      </c>
      <c r="M41" s="22">
        <v>60000</v>
      </c>
      <c r="N41" s="28"/>
      <c r="O41" s="28"/>
      <c r="P41" s="28"/>
      <c r="Q41" s="22"/>
    </row>
    <row r="42" spans="1:17" ht="11.25">
      <c r="A42" s="2" t="s">
        <v>128</v>
      </c>
      <c r="B42" s="28"/>
      <c r="C42" s="28"/>
      <c r="D42" s="22"/>
      <c r="E42" s="28"/>
      <c r="F42" s="28"/>
      <c r="G42" s="28"/>
      <c r="H42" s="22"/>
      <c r="I42" s="28"/>
      <c r="J42" s="28">
        <v>17926</v>
      </c>
      <c r="K42" s="22"/>
      <c r="L42" s="28"/>
      <c r="M42" s="22"/>
      <c r="N42" s="28">
        <v>10595</v>
      </c>
      <c r="O42" s="28"/>
      <c r="P42" s="28"/>
      <c r="Q42" s="22"/>
    </row>
    <row r="43" spans="1:17" ht="11.25">
      <c r="A43" s="2" t="s">
        <v>85</v>
      </c>
      <c r="B43" s="28"/>
      <c r="C43" s="28"/>
      <c r="D43" s="22"/>
      <c r="E43" s="28"/>
      <c r="F43" s="28"/>
      <c r="G43" s="28"/>
      <c r="H43" s="22"/>
      <c r="I43" s="28">
        <v>796</v>
      </c>
      <c r="J43" s="28">
        <v>462</v>
      </c>
      <c r="K43" s="22"/>
      <c r="L43" s="28"/>
      <c r="M43" s="22"/>
      <c r="N43" s="28"/>
      <c r="O43" s="28"/>
      <c r="P43" s="28"/>
      <c r="Q43" s="22"/>
    </row>
    <row r="44" spans="1:17" ht="11.25">
      <c r="A44" s="2" t="s">
        <v>129</v>
      </c>
      <c r="B44" s="28"/>
      <c r="C44" s="28"/>
      <c r="D44" s="22"/>
      <c r="E44" s="28"/>
      <c r="F44" s="28"/>
      <c r="G44" s="28"/>
      <c r="H44" s="22"/>
      <c r="I44" s="28">
        <v>60796</v>
      </c>
      <c r="J44" s="28">
        <v>78389</v>
      </c>
      <c r="K44" s="22">
        <v>60000</v>
      </c>
      <c r="L44" s="28">
        <v>60000</v>
      </c>
      <c r="M44" s="22">
        <v>60000</v>
      </c>
      <c r="N44" s="28">
        <v>10595</v>
      </c>
      <c r="O44" s="28"/>
      <c r="P44" s="28"/>
      <c r="Q44" s="22"/>
    </row>
    <row r="45" spans="1:17" ht="12" thickBot="1">
      <c r="A45" s="5" t="s">
        <v>252</v>
      </c>
      <c r="B45" s="29">
        <v>1651</v>
      </c>
      <c r="C45" s="29">
        <v>1368</v>
      </c>
      <c r="D45" s="23">
        <v>1856</v>
      </c>
      <c r="E45" s="29">
        <v>2036</v>
      </c>
      <c r="F45" s="29">
        <v>2118127</v>
      </c>
      <c r="G45" s="29">
        <v>2122088</v>
      </c>
      <c r="H45" s="23">
        <v>2469</v>
      </c>
      <c r="I45" s="29">
        <v>1475407</v>
      </c>
      <c r="J45" s="29">
        <v>1559218</v>
      </c>
      <c r="K45" s="23">
        <v>1318370</v>
      </c>
      <c r="L45" s="29">
        <v>1186137</v>
      </c>
      <c r="M45" s="23">
        <v>1233342</v>
      </c>
      <c r="N45" s="29">
        <v>1186559</v>
      </c>
      <c r="O45" s="29">
        <v>1075684</v>
      </c>
      <c r="P45" s="29">
        <v>1091470</v>
      </c>
      <c r="Q45" s="23">
        <v>1143769</v>
      </c>
    </row>
    <row r="46" spans="1:17" ht="12" thickTop="1">
      <c r="A46" s="2" t="s">
        <v>132</v>
      </c>
      <c r="B46" s="28">
        <v>1410</v>
      </c>
      <c r="C46" s="28">
        <v>1410</v>
      </c>
      <c r="D46" s="22">
        <v>1410</v>
      </c>
      <c r="E46" s="28">
        <v>1410</v>
      </c>
      <c r="F46" s="28">
        <v>1410038</v>
      </c>
      <c r="G46" s="28">
        <v>1410038</v>
      </c>
      <c r="H46" s="22">
        <v>1410</v>
      </c>
      <c r="I46" s="28">
        <v>1410038</v>
      </c>
      <c r="J46" s="28">
        <v>1410038</v>
      </c>
      <c r="K46" s="22">
        <v>1410038</v>
      </c>
      <c r="L46" s="28">
        <v>1410038</v>
      </c>
      <c r="M46" s="22">
        <v>1410038</v>
      </c>
      <c r="N46" s="28">
        <v>1410038</v>
      </c>
      <c r="O46" s="28">
        <v>1410038</v>
      </c>
      <c r="P46" s="28">
        <v>1410038</v>
      </c>
      <c r="Q46" s="22">
        <v>1410038</v>
      </c>
    </row>
    <row r="47" spans="1:17" ht="11.25">
      <c r="A47" s="2" t="s">
        <v>134</v>
      </c>
      <c r="B47" s="28">
        <v>1316</v>
      </c>
      <c r="C47" s="28">
        <v>1316</v>
      </c>
      <c r="D47" s="22">
        <v>1316</v>
      </c>
      <c r="E47" s="28">
        <v>1316</v>
      </c>
      <c r="F47" s="28">
        <v>1316890</v>
      </c>
      <c r="G47" s="28">
        <v>1316890</v>
      </c>
      <c r="H47" s="22">
        <v>1316</v>
      </c>
      <c r="I47" s="28">
        <v>1316890</v>
      </c>
      <c r="J47" s="28">
        <v>1316890</v>
      </c>
      <c r="K47" s="22">
        <v>1316890</v>
      </c>
      <c r="L47" s="28">
        <v>1316890</v>
      </c>
      <c r="M47" s="22">
        <v>1316890</v>
      </c>
      <c r="N47" s="28">
        <v>1316890</v>
      </c>
      <c r="O47" s="28">
        <v>1316890</v>
      </c>
      <c r="P47" s="28">
        <v>1316890</v>
      </c>
      <c r="Q47" s="22">
        <v>1316890</v>
      </c>
    </row>
    <row r="48" spans="1:17" ht="11.25">
      <c r="A48" s="2" t="s">
        <v>136</v>
      </c>
      <c r="B48" s="28">
        <v>4022</v>
      </c>
      <c r="C48" s="28">
        <v>4174</v>
      </c>
      <c r="D48" s="22">
        <v>4263</v>
      </c>
      <c r="E48" s="28">
        <v>4840</v>
      </c>
      <c r="F48" s="28">
        <v>5018537</v>
      </c>
      <c r="G48" s="28">
        <v>4925604</v>
      </c>
      <c r="H48" s="22">
        <v>5145</v>
      </c>
      <c r="I48" s="28">
        <v>5406800</v>
      </c>
      <c r="J48" s="28">
        <v>5294907</v>
      </c>
      <c r="K48" s="22">
        <v>5322887</v>
      </c>
      <c r="L48" s="28">
        <v>5331957</v>
      </c>
      <c r="M48" s="22">
        <v>5368989</v>
      </c>
      <c r="N48" s="28">
        <v>5301961</v>
      </c>
      <c r="O48" s="28">
        <v>5353454</v>
      </c>
      <c r="P48" s="28">
        <v>5223013</v>
      </c>
      <c r="Q48" s="22">
        <v>5215048</v>
      </c>
    </row>
    <row r="49" spans="1:17" ht="11.25">
      <c r="A49" s="2" t="s">
        <v>137</v>
      </c>
      <c r="B49" s="28">
        <v>-594</v>
      </c>
      <c r="C49" s="28">
        <v>-594</v>
      </c>
      <c r="D49" s="22">
        <v>-594</v>
      </c>
      <c r="E49" s="28">
        <v>-594</v>
      </c>
      <c r="F49" s="28">
        <v>-594000</v>
      </c>
      <c r="G49" s="28">
        <v>-594000</v>
      </c>
      <c r="H49" s="22">
        <v>-594</v>
      </c>
      <c r="I49" s="28">
        <v>-594000</v>
      </c>
      <c r="J49" s="28">
        <v>-594000</v>
      </c>
      <c r="K49" s="22">
        <v>-594000</v>
      </c>
      <c r="L49" s="28">
        <v>-594000</v>
      </c>
      <c r="M49" s="22">
        <v>-594000</v>
      </c>
      <c r="N49" s="28">
        <v>-594000</v>
      </c>
      <c r="O49" s="28">
        <v>-594000</v>
      </c>
      <c r="P49" s="28">
        <v>-594000</v>
      </c>
      <c r="Q49" s="22">
        <v>-594000</v>
      </c>
    </row>
    <row r="50" spans="1:17" ht="11.25">
      <c r="A50" s="2" t="s">
        <v>253</v>
      </c>
      <c r="B50" s="28">
        <v>6155</v>
      </c>
      <c r="C50" s="28">
        <v>6307</v>
      </c>
      <c r="D50" s="22">
        <v>6396</v>
      </c>
      <c r="E50" s="28">
        <v>6973</v>
      </c>
      <c r="F50" s="28">
        <v>7151466</v>
      </c>
      <c r="G50" s="28">
        <v>7058534</v>
      </c>
      <c r="H50" s="22">
        <v>7278</v>
      </c>
      <c r="I50" s="28">
        <v>7539730</v>
      </c>
      <c r="J50" s="28">
        <v>7427837</v>
      </c>
      <c r="K50" s="22">
        <v>7455817</v>
      </c>
      <c r="L50" s="28">
        <v>7464886</v>
      </c>
      <c r="M50" s="22">
        <v>7501919</v>
      </c>
      <c r="N50" s="28">
        <v>7434890</v>
      </c>
      <c r="O50" s="28">
        <v>7486383</v>
      </c>
      <c r="P50" s="28">
        <v>7355942</v>
      </c>
      <c r="Q50" s="22">
        <v>7347978</v>
      </c>
    </row>
    <row r="51" spans="1:17" ht="11.25">
      <c r="A51" s="2" t="s">
        <v>139</v>
      </c>
      <c r="B51" s="28">
        <v>-204</v>
      </c>
      <c r="C51" s="28">
        <v>-184</v>
      </c>
      <c r="D51" s="22">
        <v>-181</v>
      </c>
      <c r="E51" s="28">
        <v>-372</v>
      </c>
      <c r="F51" s="28">
        <v>-277958</v>
      </c>
      <c r="G51" s="28">
        <v>-192947</v>
      </c>
      <c r="H51" s="22">
        <v>-111</v>
      </c>
      <c r="I51" s="28">
        <v>-174918</v>
      </c>
      <c r="J51" s="28">
        <v>-15605</v>
      </c>
      <c r="K51" s="22">
        <v>-38652</v>
      </c>
      <c r="L51" s="28">
        <v>-28023</v>
      </c>
      <c r="M51" s="22">
        <v>-31770</v>
      </c>
      <c r="N51" s="28">
        <v>15444</v>
      </c>
      <c r="O51" s="28">
        <v>-56037</v>
      </c>
      <c r="P51" s="28">
        <v>-79825</v>
      </c>
      <c r="Q51" s="22">
        <v>-19379</v>
      </c>
    </row>
    <row r="52" spans="1:17" ht="11.25">
      <c r="A52" s="2" t="s">
        <v>140</v>
      </c>
      <c r="B52" s="28">
        <v>-204</v>
      </c>
      <c r="C52" s="28">
        <v>-184</v>
      </c>
      <c r="D52" s="22">
        <v>-181</v>
      </c>
      <c r="E52" s="28">
        <v>-372</v>
      </c>
      <c r="F52" s="28">
        <v>-277958</v>
      </c>
      <c r="G52" s="28">
        <v>-192947</v>
      </c>
      <c r="H52" s="22">
        <v>-111</v>
      </c>
      <c r="I52" s="28">
        <v>-174918</v>
      </c>
      <c r="J52" s="28">
        <v>-15605</v>
      </c>
      <c r="K52" s="22">
        <v>-38652</v>
      </c>
      <c r="L52" s="28">
        <v>-28023</v>
      </c>
      <c r="M52" s="22">
        <v>-31770</v>
      </c>
      <c r="N52" s="28">
        <v>15444</v>
      </c>
      <c r="O52" s="28">
        <v>-56037</v>
      </c>
      <c r="P52" s="28">
        <v>-79825</v>
      </c>
      <c r="Q52" s="22">
        <v>-19379</v>
      </c>
    </row>
    <row r="53" spans="1:17" ht="11.25">
      <c r="A53" s="6" t="s">
        <v>141</v>
      </c>
      <c r="B53" s="28">
        <v>14</v>
      </c>
      <c r="C53" s="28">
        <v>65</v>
      </c>
      <c r="D53" s="22">
        <v>61</v>
      </c>
      <c r="E53" s="28">
        <v>61</v>
      </c>
      <c r="F53" s="28">
        <v>93609</v>
      </c>
      <c r="G53" s="28">
        <v>201247</v>
      </c>
      <c r="H53" s="22">
        <v>194</v>
      </c>
      <c r="I53" s="28">
        <v>176790</v>
      </c>
      <c r="J53" s="28">
        <v>167856</v>
      </c>
      <c r="K53" s="22">
        <v>159264</v>
      </c>
      <c r="L53" s="28">
        <v>151473</v>
      </c>
      <c r="M53" s="22">
        <v>140141</v>
      </c>
      <c r="N53" s="28">
        <v>124259</v>
      </c>
      <c r="O53" s="28">
        <v>113415</v>
      </c>
      <c r="P53" s="28">
        <v>102903</v>
      </c>
      <c r="Q53" s="22">
        <v>93079</v>
      </c>
    </row>
    <row r="54" spans="1:17" ht="11.25">
      <c r="A54" s="6" t="s">
        <v>254</v>
      </c>
      <c r="B54" s="28">
        <v>509</v>
      </c>
      <c r="C54" s="28">
        <v>580</v>
      </c>
      <c r="D54" s="22">
        <v>528</v>
      </c>
      <c r="E54" s="28">
        <v>494</v>
      </c>
      <c r="F54" s="28">
        <v>547723</v>
      </c>
      <c r="G54" s="28">
        <v>498482</v>
      </c>
      <c r="H54" s="22">
        <v>517</v>
      </c>
      <c r="I54" s="28">
        <v>174957</v>
      </c>
      <c r="J54" s="28">
        <v>158776</v>
      </c>
      <c r="K54" s="22">
        <v>150789</v>
      </c>
      <c r="L54" s="28">
        <v>144646</v>
      </c>
      <c r="M54" s="22">
        <v>142428</v>
      </c>
      <c r="N54" s="28">
        <v>107445</v>
      </c>
      <c r="O54" s="28">
        <v>71995</v>
      </c>
      <c r="P54" s="28">
        <v>82470</v>
      </c>
      <c r="Q54" s="22">
        <v>89156</v>
      </c>
    </row>
    <row r="55" spans="1:17" ht="11.25">
      <c r="A55" s="6" t="s">
        <v>142</v>
      </c>
      <c r="B55" s="28">
        <v>6475</v>
      </c>
      <c r="C55" s="28">
        <v>6768</v>
      </c>
      <c r="D55" s="22">
        <v>6805</v>
      </c>
      <c r="E55" s="28">
        <v>7157</v>
      </c>
      <c r="F55" s="28">
        <v>7514841</v>
      </c>
      <c r="G55" s="28">
        <v>7565317</v>
      </c>
      <c r="H55" s="22">
        <v>7880</v>
      </c>
      <c r="I55" s="28">
        <v>7716560</v>
      </c>
      <c r="J55" s="28">
        <v>7738863</v>
      </c>
      <c r="K55" s="22">
        <v>7727218</v>
      </c>
      <c r="L55" s="28">
        <v>7732983</v>
      </c>
      <c r="M55" s="22">
        <v>7752718</v>
      </c>
      <c r="N55" s="28">
        <v>7682040</v>
      </c>
      <c r="O55" s="28">
        <v>7615756</v>
      </c>
      <c r="P55" s="28">
        <v>7461491</v>
      </c>
      <c r="Q55" s="22">
        <v>7510834</v>
      </c>
    </row>
    <row r="56" spans="1:17" ht="12" thickBot="1">
      <c r="A56" s="7" t="s">
        <v>144</v>
      </c>
      <c r="B56" s="28">
        <v>8127</v>
      </c>
      <c r="C56" s="28">
        <v>8137</v>
      </c>
      <c r="D56" s="22">
        <v>8661</v>
      </c>
      <c r="E56" s="28">
        <v>9194</v>
      </c>
      <c r="F56" s="28">
        <v>9632969</v>
      </c>
      <c r="G56" s="28">
        <v>9687405</v>
      </c>
      <c r="H56" s="22">
        <v>10349</v>
      </c>
      <c r="I56" s="28">
        <v>9191968</v>
      </c>
      <c r="J56" s="28">
        <v>9298082</v>
      </c>
      <c r="K56" s="22">
        <v>9045589</v>
      </c>
      <c r="L56" s="28">
        <v>8919120</v>
      </c>
      <c r="M56" s="22">
        <v>8986061</v>
      </c>
      <c r="N56" s="28">
        <v>8868600</v>
      </c>
      <c r="O56" s="28">
        <v>8691441</v>
      </c>
      <c r="P56" s="28">
        <v>8552962</v>
      </c>
      <c r="Q56" s="22">
        <v>8654603</v>
      </c>
    </row>
    <row r="57" spans="1:17" ht="12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9" ht="11.25">
      <c r="A59" s="20" t="s">
        <v>149</v>
      </c>
    </row>
    <row r="60" ht="11.25">
      <c r="A60" s="20" t="s">
        <v>150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8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145</v>
      </c>
      <c r="B2" s="14">
        <v>4747</v>
      </c>
      <c r="C2" s="14"/>
      <c r="D2" s="14"/>
      <c r="E2" s="14"/>
      <c r="F2" s="14"/>
    </row>
    <row r="3" spans="1:6" ht="12" thickBot="1">
      <c r="A3" s="11" t="s">
        <v>146</v>
      </c>
      <c r="B3" s="1" t="s">
        <v>147</v>
      </c>
      <c r="C3" s="1"/>
      <c r="D3" s="1"/>
      <c r="E3" s="1"/>
      <c r="F3" s="1"/>
    </row>
    <row r="4" spans="1:6" ht="12" thickTop="1">
      <c r="A4" s="10" t="s">
        <v>57</v>
      </c>
      <c r="B4" s="15" t="str">
        <f>HYPERLINK("http://www.kabupro.jp/mark/20120626/S000B7B5.htm","有価証券報告書")</f>
        <v>有価証券報告書</v>
      </c>
      <c r="C4" s="15" t="str">
        <f>HYPERLINK("http://www.kabupro.jp/mark/20120626/S000B7B5.htm","有価証券報告書")</f>
        <v>有価証券報告書</v>
      </c>
      <c r="D4" s="15" t="str">
        <f>HYPERLINK("http://www.kabupro.jp/mark/20120210/S000A9T8.htm","訂正有価証券報告書")</f>
        <v>訂正有価証券報告書</v>
      </c>
      <c r="E4" s="15" t="str">
        <f>HYPERLINK("http://www.kabupro.jp/mark/20100625/S00061I5.htm","有価証券報告書")</f>
        <v>有価証券報告書</v>
      </c>
      <c r="F4" s="15" t="str">
        <f>HYPERLINK("http://www.kabupro.jp/mark/20091222/S0004TMM.htm","有価証券報告書")</f>
        <v>有価証券報告書</v>
      </c>
    </row>
    <row r="5" spans="1:6" ht="12" thickBot="1">
      <c r="A5" s="11" t="s">
        <v>58</v>
      </c>
      <c r="B5" s="1" t="s">
        <v>64</v>
      </c>
      <c r="C5" s="1" t="s">
        <v>64</v>
      </c>
      <c r="D5" s="1" t="s">
        <v>68</v>
      </c>
      <c r="E5" s="1" t="s">
        <v>70</v>
      </c>
      <c r="F5" s="1" t="s">
        <v>72</v>
      </c>
    </row>
    <row r="6" spans="1:6" ht="12.75" thickBot="1" thickTop="1">
      <c r="A6" s="10" t="s">
        <v>59</v>
      </c>
      <c r="B6" s="18" t="s">
        <v>225</v>
      </c>
      <c r="C6" s="19"/>
      <c r="D6" s="19"/>
      <c r="E6" s="19"/>
      <c r="F6" s="19"/>
    </row>
    <row r="7" spans="1:6" ht="12" thickTop="1">
      <c r="A7" s="12" t="s">
        <v>60</v>
      </c>
      <c r="B7" s="16" t="s">
        <v>65</v>
      </c>
      <c r="C7" s="16" t="s">
        <v>65</v>
      </c>
      <c r="D7" s="16" t="s">
        <v>65</v>
      </c>
      <c r="E7" s="16" t="s">
        <v>65</v>
      </c>
      <c r="F7" s="16" t="s">
        <v>65</v>
      </c>
    </row>
    <row r="8" spans="1:6" ht="11.25">
      <c r="A8" s="13" t="s">
        <v>61</v>
      </c>
      <c r="B8" s="17" t="s">
        <v>151</v>
      </c>
      <c r="C8" s="17" t="s">
        <v>152</v>
      </c>
      <c r="D8" s="17" t="s">
        <v>153</v>
      </c>
      <c r="E8" s="17" t="s">
        <v>154</v>
      </c>
      <c r="F8" s="17" t="s">
        <v>155</v>
      </c>
    </row>
    <row r="9" spans="1:6" ht="11.25">
      <c r="A9" s="13" t="s">
        <v>62</v>
      </c>
      <c r="B9" s="17" t="s">
        <v>66</v>
      </c>
      <c r="C9" s="17" t="s">
        <v>67</v>
      </c>
      <c r="D9" s="17" t="s">
        <v>69</v>
      </c>
      <c r="E9" s="17" t="s">
        <v>71</v>
      </c>
      <c r="F9" s="17" t="s">
        <v>73</v>
      </c>
    </row>
    <row r="10" spans="1:6" ht="12" thickBot="1">
      <c r="A10" s="13" t="s">
        <v>63</v>
      </c>
      <c r="B10" s="17" t="s">
        <v>75</v>
      </c>
      <c r="C10" s="17" t="s">
        <v>75</v>
      </c>
      <c r="D10" s="17" t="s">
        <v>76</v>
      </c>
      <c r="E10" s="17" t="s">
        <v>76</v>
      </c>
      <c r="F10" s="17" t="s">
        <v>76</v>
      </c>
    </row>
    <row r="11" spans="1:6" ht="12" thickTop="1">
      <c r="A11" s="26" t="s">
        <v>156</v>
      </c>
      <c r="B11" s="21">
        <v>633</v>
      </c>
      <c r="C11" s="21">
        <v>325</v>
      </c>
      <c r="D11" s="21"/>
      <c r="E11" s="21"/>
      <c r="F11" s="21"/>
    </row>
    <row r="12" spans="1:6" ht="11.25">
      <c r="A12" s="6" t="s">
        <v>157</v>
      </c>
      <c r="B12" s="22"/>
      <c r="C12" s="22"/>
      <c r="D12" s="22">
        <v>239935</v>
      </c>
      <c r="E12" s="22">
        <v>544003</v>
      </c>
      <c r="F12" s="22">
        <v>618246</v>
      </c>
    </row>
    <row r="13" spans="1:6" ht="11.25">
      <c r="A13" s="6" t="s">
        <v>158</v>
      </c>
      <c r="B13" s="22"/>
      <c r="C13" s="22"/>
      <c r="D13" s="22">
        <v>196736</v>
      </c>
      <c r="E13" s="22">
        <v>556521</v>
      </c>
      <c r="F13" s="22">
        <v>444284</v>
      </c>
    </row>
    <row r="14" spans="1:6" ht="11.25">
      <c r="A14" s="6" t="s">
        <v>159</v>
      </c>
      <c r="B14" s="22">
        <v>655</v>
      </c>
      <c r="C14" s="22">
        <v>793</v>
      </c>
      <c r="D14" s="22"/>
      <c r="E14" s="22"/>
      <c r="F14" s="22"/>
    </row>
    <row r="15" spans="1:6" ht="11.25">
      <c r="A15" s="6" t="s">
        <v>160</v>
      </c>
      <c r="B15" s="22">
        <v>1289</v>
      </c>
      <c r="C15" s="22">
        <v>1119</v>
      </c>
      <c r="D15" s="22">
        <v>562405</v>
      </c>
      <c r="E15" s="22">
        <v>1327626</v>
      </c>
      <c r="F15" s="22">
        <v>1240871</v>
      </c>
    </row>
    <row r="16" spans="1:6" ht="11.25">
      <c r="A16" s="6" t="s">
        <v>161</v>
      </c>
      <c r="B16" s="22">
        <v>178</v>
      </c>
      <c r="C16" s="22">
        <v>70</v>
      </c>
      <c r="D16" s="22"/>
      <c r="E16" s="22"/>
      <c r="F16" s="22"/>
    </row>
    <row r="17" spans="1:6" ht="11.25">
      <c r="A17" s="6" t="s">
        <v>162</v>
      </c>
      <c r="B17" s="22"/>
      <c r="C17" s="22"/>
      <c r="D17" s="22">
        <v>77303</v>
      </c>
      <c r="E17" s="22">
        <v>174407</v>
      </c>
      <c r="F17" s="22">
        <v>193971</v>
      </c>
    </row>
    <row r="18" spans="1:6" ht="11.25">
      <c r="A18" s="6" t="s">
        <v>163</v>
      </c>
      <c r="B18" s="22"/>
      <c r="C18" s="22"/>
      <c r="D18" s="22">
        <v>2210</v>
      </c>
      <c r="E18" s="22">
        <v>15519</v>
      </c>
      <c r="F18" s="22">
        <v>7121</v>
      </c>
    </row>
    <row r="19" spans="1:6" ht="11.25">
      <c r="A19" s="6" t="s">
        <v>164</v>
      </c>
      <c r="B19" s="22">
        <v>121</v>
      </c>
      <c r="C19" s="22">
        <v>143</v>
      </c>
      <c r="D19" s="22"/>
      <c r="E19" s="22"/>
      <c r="F19" s="22"/>
    </row>
    <row r="20" spans="1:6" ht="11.25">
      <c r="A20" s="6" t="s">
        <v>165</v>
      </c>
      <c r="B20" s="22">
        <v>299</v>
      </c>
      <c r="C20" s="22">
        <v>214</v>
      </c>
      <c r="D20" s="22">
        <v>107255</v>
      </c>
      <c r="E20" s="22">
        <v>278520</v>
      </c>
      <c r="F20" s="22">
        <v>311195</v>
      </c>
    </row>
    <row r="21" spans="1:6" ht="11.25">
      <c r="A21" s="7" t="s">
        <v>166</v>
      </c>
      <c r="B21" s="22">
        <v>989</v>
      </c>
      <c r="C21" s="22">
        <v>905</v>
      </c>
      <c r="D21" s="22">
        <v>455149</v>
      </c>
      <c r="E21" s="22">
        <v>1049106</v>
      </c>
      <c r="F21" s="22">
        <v>929676</v>
      </c>
    </row>
    <row r="22" spans="1:6" ht="11.25">
      <c r="A22" s="6" t="s">
        <v>167</v>
      </c>
      <c r="B22" s="22">
        <v>11</v>
      </c>
      <c r="C22" s="22">
        <v>7</v>
      </c>
      <c r="D22" s="22">
        <v>7651</v>
      </c>
      <c r="E22" s="22">
        <v>3222</v>
      </c>
      <c r="F22" s="22">
        <v>31295</v>
      </c>
    </row>
    <row r="23" spans="1:6" ht="11.25">
      <c r="A23" s="6" t="s">
        <v>168</v>
      </c>
      <c r="B23" s="22">
        <v>8</v>
      </c>
      <c r="C23" s="22">
        <v>40</v>
      </c>
      <c r="D23" s="22">
        <v>7263</v>
      </c>
      <c r="E23" s="22">
        <v>18783</v>
      </c>
      <c r="F23" s="22">
        <v>8520</v>
      </c>
    </row>
    <row r="24" spans="1:6" ht="11.25">
      <c r="A24" s="6" t="s">
        <v>169</v>
      </c>
      <c r="B24" s="22">
        <v>17</v>
      </c>
      <c r="C24" s="22">
        <v>0</v>
      </c>
      <c r="D24" s="22">
        <v>596</v>
      </c>
      <c r="E24" s="22">
        <v>1795</v>
      </c>
      <c r="F24" s="22">
        <v>6319</v>
      </c>
    </row>
    <row r="25" spans="1:6" ht="11.25">
      <c r="A25" s="6" t="s">
        <v>170</v>
      </c>
      <c r="B25" s="22"/>
      <c r="C25" s="22"/>
      <c r="D25" s="22"/>
      <c r="E25" s="22"/>
      <c r="F25" s="22">
        <v>208</v>
      </c>
    </row>
    <row r="26" spans="1:6" ht="11.25">
      <c r="A26" s="6" t="s">
        <v>171</v>
      </c>
      <c r="B26" s="22">
        <v>2</v>
      </c>
      <c r="C26" s="22">
        <v>4</v>
      </c>
      <c r="D26" s="22">
        <v>2775</v>
      </c>
      <c r="E26" s="22">
        <v>1537</v>
      </c>
      <c r="F26" s="22">
        <v>3348</v>
      </c>
    </row>
    <row r="27" spans="1:6" ht="11.25">
      <c r="A27" s="6" t="s">
        <v>172</v>
      </c>
      <c r="B27" s="22">
        <v>28</v>
      </c>
      <c r="C27" s="22">
        <v>27</v>
      </c>
      <c r="D27" s="22">
        <v>28916</v>
      </c>
      <c r="E27" s="22">
        <v>56742</v>
      </c>
      <c r="F27" s="22">
        <v>39750</v>
      </c>
    </row>
    <row r="28" spans="1:6" ht="11.25">
      <c r="A28" s="6" t="s">
        <v>173</v>
      </c>
      <c r="B28" s="22">
        <v>303</v>
      </c>
      <c r="C28" s="22">
        <v>252</v>
      </c>
      <c r="D28" s="22">
        <v>131635</v>
      </c>
      <c r="E28" s="22">
        <v>267791</v>
      </c>
      <c r="F28" s="22">
        <v>243730</v>
      </c>
    </row>
    <row r="29" spans="1:6" ht="11.25">
      <c r="A29" s="6" t="s">
        <v>174</v>
      </c>
      <c r="B29" s="22">
        <v>46</v>
      </c>
      <c r="C29" s="22">
        <v>32</v>
      </c>
      <c r="D29" s="22">
        <v>17258</v>
      </c>
      <c r="E29" s="22">
        <v>35527</v>
      </c>
      <c r="F29" s="22">
        <v>36879</v>
      </c>
    </row>
    <row r="30" spans="1:6" ht="11.25">
      <c r="A30" s="6" t="s">
        <v>175</v>
      </c>
      <c r="B30" s="22">
        <v>10</v>
      </c>
      <c r="C30" s="22">
        <v>6</v>
      </c>
      <c r="D30" s="22"/>
      <c r="E30" s="22">
        <v>7624</v>
      </c>
      <c r="F30" s="22">
        <v>12156</v>
      </c>
    </row>
    <row r="31" spans="1:6" ht="11.25">
      <c r="A31" s="6" t="s">
        <v>176</v>
      </c>
      <c r="B31" s="22">
        <v>29</v>
      </c>
      <c r="C31" s="22">
        <v>8</v>
      </c>
      <c r="D31" s="22">
        <v>19550</v>
      </c>
      <c r="E31" s="22">
        <v>12375</v>
      </c>
      <c r="F31" s="22">
        <v>19018</v>
      </c>
    </row>
    <row r="32" spans="1:6" ht="11.25">
      <c r="A32" s="6" t="s">
        <v>177</v>
      </c>
      <c r="B32" s="22">
        <v>28</v>
      </c>
      <c r="C32" s="22">
        <v>12</v>
      </c>
      <c r="D32" s="22">
        <v>7053</v>
      </c>
      <c r="E32" s="22">
        <v>18371</v>
      </c>
      <c r="F32" s="22">
        <v>16170</v>
      </c>
    </row>
    <row r="33" spans="1:6" ht="11.25">
      <c r="A33" s="6" t="s">
        <v>178</v>
      </c>
      <c r="B33" s="22">
        <v>357</v>
      </c>
      <c r="C33" s="22">
        <v>229</v>
      </c>
      <c r="D33" s="22">
        <v>107833</v>
      </c>
      <c r="E33" s="22">
        <v>178570</v>
      </c>
      <c r="F33" s="22">
        <v>169183</v>
      </c>
    </row>
    <row r="34" spans="1:6" ht="11.25">
      <c r="A34" s="6" t="s">
        <v>179</v>
      </c>
      <c r="B34" s="22">
        <v>33</v>
      </c>
      <c r="C34" s="22">
        <v>37</v>
      </c>
      <c r="D34" s="22">
        <v>25924</v>
      </c>
      <c r="E34" s="22">
        <v>62862</v>
      </c>
      <c r="F34" s="22">
        <v>41786</v>
      </c>
    </row>
    <row r="35" spans="1:6" ht="11.25">
      <c r="A35" s="6" t="s">
        <v>180</v>
      </c>
      <c r="B35" s="22">
        <v>5</v>
      </c>
      <c r="C35" s="22">
        <v>6</v>
      </c>
      <c r="D35" s="22">
        <v>4810</v>
      </c>
      <c r="E35" s="22">
        <v>12030</v>
      </c>
      <c r="F35" s="22">
        <v>11306</v>
      </c>
    </row>
    <row r="36" spans="1:6" ht="11.25">
      <c r="A36" s="6" t="s">
        <v>181</v>
      </c>
      <c r="B36" s="22">
        <v>19</v>
      </c>
      <c r="C36" s="22">
        <v>35</v>
      </c>
      <c r="D36" s="22">
        <v>19122</v>
      </c>
      <c r="E36" s="22">
        <v>47062</v>
      </c>
      <c r="F36" s="22">
        <v>45995</v>
      </c>
    </row>
    <row r="37" spans="1:6" ht="11.25">
      <c r="A37" s="6" t="s">
        <v>85</v>
      </c>
      <c r="B37" s="22">
        <v>41</v>
      </c>
      <c r="C37" s="22">
        <v>52</v>
      </c>
      <c r="D37" s="22">
        <v>29751</v>
      </c>
      <c r="E37" s="22">
        <v>60736</v>
      </c>
      <c r="F37" s="22">
        <v>79866</v>
      </c>
    </row>
    <row r="38" spans="1:6" ht="11.25">
      <c r="A38" s="6" t="s">
        <v>182</v>
      </c>
      <c r="B38" s="22">
        <v>943</v>
      </c>
      <c r="C38" s="22">
        <v>754</v>
      </c>
      <c r="D38" s="22">
        <v>410144</v>
      </c>
      <c r="E38" s="22">
        <v>785033</v>
      </c>
      <c r="F38" s="22">
        <v>765537</v>
      </c>
    </row>
    <row r="39" spans="1:6" ht="12" thickBot="1">
      <c r="A39" s="25" t="s">
        <v>183</v>
      </c>
      <c r="B39" s="23">
        <v>46</v>
      </c>
      <c r="C39" s="23">
        <v>150</v>
      </c>
      <c r="D39" s="23">
        <v>45005</v>
      </c>
      <c r="E39" s="23">
        <v>264072</v>
      </c>
      <c r="F39" s="23">
        <v>164138</v>
      </c>
    </row>
    <row r="40" spans="1:6" ht="12" thickTop="1">
      <c r="A40" s="6" t="s">
        <v>184</v>
      </c>
      <c r="B40" s="22">
        <v>8</v>
      </c>
      <c r="C40" s="22">
        <v>8</v>
      </c>
      <c r="D40" s="22">
        <v>7924</v>
      </c>
      <c r="E40" s="22">
        <v>11735</v>
      </c>
      <c r="F40" s="22">
        <v>5555</v>
      </c>
    </row>
    <row r="41" spans="1:6" ht="11.25">
      <c r="A41" s="6" t="s">
        <v>185</v>
      </c>
      <c r="B41" s="22">
        <v>4</v>
      </c>
      <c r="C41" s="22">
        <v>3</v>
      </c>
      <c r="D41" s="22">
        <v>1950</v>
      </c>
      <c r="E41" s="22">
        <v>2088</v>
      </c>
      <c r="F41" s="22">
        <v>1221805</v>
      </c>
    </row>
    <row r="42" spans="1:6" ht="11.25">
      <c r="A42" s="6" t="s">
        <v>187</v>
      </c>
      <c r="B42" s="22"/>
      <c r="C42" s="22"/>
      <c r="D42" s="22">
        <v>4641</v>
      </c>
      <c r="E42" s="22">
        <v>20843</v>
      </c>
      <c r="F42" s="22"/>
    </row>
    <row r="43" spans="1:6" ht="11.25">
      <c r="A43" s="6" t="s">
        <v>188</v>
      </c>
      <c r="B43" s="22">
        <v>2</v>
      </c>
      <c r="C43" s="22"/>
      <c r="D43" s="22"/>
      <c r="E43" s="22"/>
      <c r="F43" s="22"/>
    </row>
    <row r="44" spans="1:6" ht="11.25">
      <c r="A44" s="6" t="s">
        <v>189</v>
      </c>
      <c r="B44" s="22"/>
      <c r="C44" s="22">
        <v>6</v>
      </c>
      <c r="D44" s="22"/>
      <c r="E44" s="22"/>
      <c r="F44" s="22"/>
    </row>
    <row r="45" spans="1:6" ht="11.25">
      <c r="A45" s="6" t="s">
        <v>190</v>
      </c>
      <c r="B45" s="22">
        <v>2</v>
      </c>
      <c r="C45" s="22"/>
      <c r="D45" s="22"/>
      <c r="E45" s="22"/>
      <c r="F45" s="22"/>
    </row>
    <row r="46" spans="1:6" ht="11.25">
      <c r="A46" s="6" t="s">
        <v>191</v>
      </c>
      <c r="B46" s="22">
        <v>2</v>
      </c>
      <c r="C46" s="22"/>
      <c r="D46" s="22"/>
      <c r="E46" s="22"/>
      <c r="F46" s="22"/>
    </row>
    <row r="47" spans="1:6" ht="11.25">
      <c r="A47" s="6" t="s">
        <v>192</v>
      </c>
      <c r="B47" s="22">
        <v>2</v>
      </c>
      <c r="C47" s="22">
        <v>1</v>
      </c>
      <c r="D47" s="22">
        <v>1661</v>
      </c>
      <c r="E47" s="22">
        <v>4684</v>
      </c>
      <c r="F47" s="22">
        <v>1442</v>
      </c>
    </row>
    <row r="48" spans="1:6" ht="11.25">
      <c r="A48" s="6" t="s">
        <v>193</v>
      </c>
      <c r="B48" s="22">
        <v>23</v>
      </c>
      <c r="C48" s="22">
        <v>20</v>
      </c>
      <c r="D48" s="22">
        <v>16178</v>
      </c>
      <c r="E48" s="22">
        <v>39352</v>
      </c>
      <c r="F48" s="22">
        <v>1228803</v>
      </c>
    </row>
    <row r="49" spans="1:6" ht="11.25">
      <c r="A49" s="6" t="s">
        <v>194</v>
      </c>
      <c r="B49" s="22">
        <v>9</v>
      </c>
      <c r="C49" s="22">
        <v>0</v>
      </c>
      <c r="D49" s="22"/>
      <c r="E49" s="22"/>
      <c r="F49" s="22"/>
    </row>
    <row r="50" spans="1:6" ht="11.25">
      <c r="A50" s="6" t="s">
        <v>195</v>
      </c>
      <c r="B50" s="22">
        <v>0</v>
      </c>
      <c r="C50" s="22">
        <v>3</v>
      </c>
      <c r="D50" s="22">
        <v>4607</v>
      </c>
      <c r="E50" s="22">
        <v>84867</v>
      </c>
      <c r="F50" s="22">
        <v>10756</v>
      </c>
    </row>
    <row r="51" spans="1:6" ht="11.25">
      <c r="A51" s="6" t="s">
        <v>197</v>
      </c>
      <c r="B51" s="22"/>
      <c r="C51" s="22">
        <v>2</v>
      </c>
      <c r="D51" s="22"/>
      <c r="E51" s="22"/>
      <c r="F51" s="22"/>
    </row>
    <row r="52" spans="1:6" ht="11.25">
      <c r="A52" s="6" t="s">
        <v>171</v>
      </c>
      <c r="B52" s="22">
        <v>126</v>
      </c>
      <c r="C52" s="22">
        <v>49</v>
      </c>
      <c r="D52" s="22"/>
      <c r="E52" s="22"/>
      <c r="F52" s="22"/>
    </row>
    <row r="53" spans="1:6" ht="11.25">
      <c r="A53" s="6" t="s">
        <v>198</v>
      </c>
      <c r="B53" s="22">
        <v>3</v>
      </c>
      <c r="C53" s="22">
        <v>6</v>
      </c>
      <c r="D53" s="22">
        <v>134</v>
      </c>
      <c r="E53" s="22">
        <v>2785</v>
      </c>
      <c r="F53" s="22">
        <v>13</v>
      </c>
    </row>
    <row r="54" spans="1:6" ht="11.25">
      <c r="A54" s="6" t="s">
        <v>199</v>
      </c>
      <c r="B54" s="22">
        <v>139</v>
      </c>
      <c r="C54" s="22">
        <v>62</v>
      </c>
      <c r="D54" s="22">
        <v>4741</v>
      </c>
      <c r="E54" s="22">
        <v>87652</v>
      </c>
      <c r="F54" s="22">
        <v>10769</v>
      </c>
    </row>
    <row r="55" spans="1:6" ht="12" thickBot="1">
      <c r="A55" s="25" t="s">
        <v>200</v>
      </c>
      <c r="B55" s="23">
        <v>-69</v>
      </c>
      <c r="C55" s="23">
        <v>108</v>
      </c>
      <c r="D55" s="23">
        <v>56442</v>
      </c>
      <c r="E55" s="23">
        <v>215771</v>
      </c>
      <c r="F55" s="23">
        <v>1382172</v>
      </c>
    </row>
    <row r="56" spans="1:6" ht="12" thickTop="1">
      <c r="A56" s="6" t="s">
        <v>201</v>
      </c>
      <c r="B56" s="22"/>
      <c r="C56" s="22"/>
      <c r="D56" s="22">
        <v>5015</v>
      </c>
      <c r="E56" s="22">
        <v>6911</v>
      </c>
      <c r="F56" s="22"/>
    </row>
    <row r="57" spans="1:6" ht="11.25">
      <c r="A57" s="6" t="s">
        <v>202</v>
      </c>
      <c r="B57" s="22"/>
      <c r="C57" s="22"/>
      <c r="D57" s="22">
        <v>220</v>
      </c>
      <c r="E57" s="22"/>
      <c r="F57" s="22"/>
    </row>
    <row r="58" spans="1:6" ht="11.25">
      <c r="A58" s="6" t="s">
        <v>186</v>
      </c>
      <c r="B58" s="22">
        <v>16</v>
      </c>
      <c r="C58" s="22">
        <v>193</v>
      </c>
      <c r="D58" s="22">
        <v>21174</v>
      </c>
      <c r="E58" s="22"/>
      <c r="F58" s="22"/>
    </row>
    <row r="59" spans="1:6" ht="11.25">
      <c r="A59" s="6" t="s">
        <v>203</v>
      </c>
      <c r="B59" s="22"/>
      <c r="C59" s="22">
        <v>13</v>
      </c>
      <c r="D59" s="22"/>
      <c r="E59" s="22"/>
      <c r="F59" s="22"/>
    </row>
    <row r="60" spans="1:6" ht="11.25">
      <c r="A60" s="6" t="s">
        <v>204</v>
      </c>
      <c r="B60" s="22">
        <v>1</v>
      </c>
      <c r="C60" s="22"/>
      <c r="D60" s="22"/>
      <c r="E60" s="22"/>
      <c r="F60" s="22"/>
    </row>
    <row r="61" spans="1:6" ht="11.25">
      <c r="A61" s="6" t="s">
        <v>205</v>
      </c>
      <c r="B61" s="22"/>
      <c r="C61" s="22"/>
      <c r="D61" s="22"/>
      <c r="E61" s="22">
        <v>15440</v>
      </c>
      <c r="F61" s="22"/>
    </row>
    <row r="62" spans="1:6" ht="11.25">
      <c r="A62" s="6" t="s">
        <v>208</v>
      </c>
      <c r="B62" s="22">
        <v>152</v>
      </c>
      <c r="C62" s="22"/>
      <c r="D62" s="22"/>
      <c r="E62" s="22"/>
      <c r="F62" s="22"/>
    </row>
    <row r="63" spans="1:6" ht="11.25">
      <c r="A63" s="6" t="s">
        <v>85</v>
      </c>
      <c r="B63" s="22">
        <v>7</v>
      </c>
      <c r="C63" s="22">
        <v>0</v>
      </c>
      <c r="D63" s="22"/>
      <c r="E63" s="22"/>
      <c r="F63" s="22"/>
    </row>
    <row r="64" spans="1:6" ht="11.25">
      <c r="A64" s="6" t="s">
        <v>209</v>
      </c>
      <c r="B64" s="22">
        <v>177</v>
      </c>
      <c r="C64" s="22">
        <v>207</v>
      </c>
      <c r="D64" s="22">
        <v>26409</v>
      </c>
      <c r="E64" s="22">
        <v>22352</v>
      </c>
      <c r="F64" s="22"/>
    </row>
    <row r="65" spans="1:6" ht="11.25">
      <c r="A65" s="6" t="s">
        <v>210</v>
      </c>
      <c r="B65" s="22">
        <v>22</v>
      </c>
      <c r="C65" s="22">
        <v>24</v>
      </c>
      <c r="D65" s="22">
        <v>6033</v>
      </c>
      <c r="E65" s="22">
        <v>4930</v>
      </c>
      <c r="F65" s="22">
        <v>4724</v>
      </c>
    </row>
    <row r="66" spans="1:6" ht="11.25">
      <c r="A66" s="6" t="s">
        <v>196</v>
      </c>
      <c r="B66" s="22">
        <v>17</v>
      </c>
      <c r="C66" s="22"/>
      <c r="D66" s="22"/>
      <c r="E66" s="22"/>
      <c r="F66" s="22"/>
    </row>
    <row r="67" spans="1:6" ht="11.25">
      <c r="A67" s="6" t="s">
        <v>212</v>
      </c>
      <c r="B67" s="22">
        <v>666</v>
      </c>
      <c r="C67" s="22">
        <v>206</v>
      </c>
      <c r="D67" s="22"/>
      <c r="E67" s="22">
        <v>10169</v>
      </c>
      <c r="F67" s="22"/>
    </row>
    <row r="68" spans="1:6" ht="11.25">
      <c r="A68" s="6" t="s">
        <v>213</v>
      </c>
      <c r="B68" s="22">
        <v>111</v>
      </c>
      <c r="C68" s="22"/>
      <c r="D68" s="22">
        <v>403120</v>
      </c>
      <c r="E68" s="22"/>
      <c r="F68" s="22"/>
    </row>
    <row r="69" spans="1:6" ht="11.25">
      <c r="A69" s="6" t="s">
        <v>171</v>
      </c>
      <c r="B69" s="22"/>
      <c r="C69" s="22"/>
      <c r="D69" s="22"/>
      <c r="E69" s="22">
        <v>36200</v>
      </c>
      <c r="F69" s="22"/>
    </row>
    <row r="70" spans="1:6" ht="11.25">
      <c r="A70" s="6" t="s">
        <v>216</v>
      </c>
      <c r="B70" s="22">
        <v>29</v>
      </c>
      <c r="C70" s="22"/>
      <c r="D70" s="22"/>
      <c r="E70" s="22"/>
      <c r="F70" s="22"/>
    </row>
    <row r="71" spans="1:6" ht="11.25">
      <c r="A71" s="6" t="s">
        <v>218</v>
      </c>
      <c r="B71" s="22"/>
      <c r="C71" s="22">
        <v>24</v>
      </c>
      <c r="D71" s="22"/>
      <c r="E71" s="22"/>
      <c r="F71" s="22"/>
    </row>
    <row r="72" spans="1:6" ht="11.25">
      <c r="A72" s="6" t="s">
        <v>85</v>
      </c>
      <c r="B72" s="22">
        <v>9</v>
      </c>
      <c r="C72" s="22"/>
      <c r="D72" s="22"/>
      <c r="E72" s="22"/>
      <c r="F72" s="22"/>
    </row>
    <row r="73" spans="1:6" ht="11.25">
      <c r="A73" s="6" t="s">
        <v>219</v>
      </c>
      <c r="B73" s="22">
        <v>857</v>
      </c>
      <c r="C73" s="22">
        <v>256</v>
      </c>
      <c r="D73" s="22">
        <v>409153</v>
      </c>
      <c r="E73" s="22">
        <v>51300</v>
      </c>
      <c r="F73" s="22">
        <v>4724</v>
      </c>
    </row>
    <row r="74" spans="1:6" ht="11.25">
      <c r="A74" s="7" t="s">
        <v>220</v>
      </c>
      <c r="B74" s="22">
        <v>-749</v>
      </c>
      <c r="C74" s="22">
        <v>59</v>
      </c>
      <c r="D74" s="22">
        <v>-326302</v>
      </c>
      <c r="E74" s="22">
        <v>186823</v>
      </c>
      <c r="F74" s="22">
        <v>1377448</v>
      </c>
    </row>
    <row r="75" spans="1:6" ht="11.25">
      <c r="A75" s="7" t="s">
        <v>221</v>
      </c>
      <c r="B75" s="22">
        <v>-64</v>
      </c>
      <c r="C75" s="22">
        <v>121</v>
      </c>
      <c r="D75" s="22">
        <v>25316</v>
      </c>
      <c r="E75" s="22">
        <v>20408</v>
      </c>
      <c r="F75" s="22">
        <v>-164937</v>
      </c>
    </row>
    <row r="76" spans="1:6" ht="11.25">
      <c r="A76" s="7" t="s">
        <v>222</v>
      </c>
      <c r="B76" s="22">
        <v>0</v>
      </c>
      <c r="C76" s="22">
        <v>1</v>
      </c>
      <c r="D76" s="22">
        <v>22399</v>
      </c>
      <c r="E76" s="22">
        <v>79493</v>
      </c>
      <c r="F76" s="22">
        <v>132602</v>
      </c>
    </row>
    <row r="77" spans="1:6" ht="11.25">
      <c r="A77" s="7" t="s">
        <v>223</v>
      </c>
      <c r="B77" s="22">
        <v>-63</v>
      </c>
      <c r="C77" s="22">
        <v>122</v>
      </c>
      <c r="D77" s="22">
        <v>47715</v>
      </c>
      <c r="E77" s="22">
        <v>99901</v>
      </c>
      <c r="F77" s="22">
        <v>-32334</v>
      </c>
    </row>
    <row r="78" spans="1:6" ht="12" thickBot="1">
      <c r="A78" s="7" t="s">
        <v>224</v>
      </c>
      <c r="B78" s="22">
        <v>-686</v>
      </c>
      <c r="C78" s="22">
        <v>-62</v>
      </c>
      <c r="D78" s="22">
        <v>-374017</v>
      </c>
      <c r="E78" s="22">
        <v>86921</v>
      </c>
      <c r="F78" s="22">
        <v>1409782</v>
      </c>
    </row>
    <row r="79" spans="1:6" ht="12" thickTop="1">
      <c r="A79" s="8"/>
      <c r="B79" s="24"/>
      <c r="C79" s="24"/>
      <c r="D79" s="24"/>
      <c r="E79" s="24"/>
      <c r="F79" s="24"/>
    </row>
    <row r="81" ht="11.25">
      <c r="A81" s="20" t="s">
        <v>149</v>
      </c>
    </row>
    <row r="82" ht="11.25">
      <c r="A82" s="20" t="s">
        <v>150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8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145</v>
      </c>
      <c r="B2" s="14">
        <v>4747</v>
      </c>
      <c r="C2" s="14"/>
      <c r="D2" s="14"/>
      <c r="E2" s="14"/>
      <c r="F2" s="14"/>
    </row>
    <row r="3" spans="1:6" ht="12" thickBot="1">
      <c r="A3" s="11" t="s">
        <v>146</v>
      </c>
      <c r="B3" s="1" t="s">
        <v>147</v>
      </c>
      <c r="C3" s="1"/>
      <c r="D3" s="1"/>
      <c r="E3" s="1"/>
      <c r="F3" s="1"/>
    </row>
    <row r="4" spans="1:6" ht="12" thickTop="1">
      <c r="A4" s="10" t="s">
        <v>57</v>
      </c>
      <c r="B4" s="15" t="str">
        <f>HYPERLINK("http://www.kabupro.jp/mark/20120626/S000B7B5.htm","有価証券報告書")</f>
        <v>有価証券報告書</v>
      </c>
      <c r="C4" s="15" t="str">
        <f>HYPERLINK("http://www.kabupro.jp/mark/20120626/S000B7B5.htm","有価証券報告書")</f>
        <v>有価証券報告書</v>
      </c>
      <c r="D4" s="15" t="str">
        <f>HYPERLINK("http://www.kabupro.jp/mark/20120210/S000A9T8.htm","訂正有価証券報告書")</f>
        <v>訂正有価証券報告書</v>
      </c>
      <c r="E4" s="15" t="str">
        <f>HYPERLINK("http://www.kabupro.jp/mark/20100625/S00061I5.htm","有価証券報告書")</f>
        <v>有価証券報告書</v>
      </c>
      <c r="F4" s="15" t="str">
        <f>HYPERLINK("http://www.kabupro.jp/mark/20091222/S0004TMM.htm","有価証券報告書")</f>
        <v>有価証券報告書</v>
      </c>
    </row>
    <row r="5" spans="1:6" ht="12" thickBot="1">
      <c r="A5" s="11" t="s">
        <v>58</v>
      </c>
      <c r="B5" s="1" t="s">
        <v>64</v>
      </c>
      <c r="C5" s="1" t="s">
        <v>64</v>
      </c>
      <c r="D5" s="1" t="s">
        <v>68</v>
      </c>
      <c r="E5" s="1" t="s">
        <v>70</v>
      </c>
      <c r="F5" s="1" t="s">
        <v>72</v>
      </c>
    </row>
    <row r="6" spans="1:6" ht="12.75" thickBot="1" thickTop="1">
      <c r="A6" s="10" t="s">
        <v>59</v>
      </c>
      <c r="B6" s="18" t="s">
        <v>148</v>
      </c>
      <c r="C6" s="19"/>
      <c r="D6" s="19"/>
      <c r="E6" s="19"/>
      <c r="F6" s="19"/>
    </row>
    <row r="7" spans="1:6" ht="12" thickTop="1">
      <c r="A7" s="12" t="s">
        <v>60</v>
      </c>
      <c r="B7" s="16" t="s">
        <v>65</v>
      </c>
      <c r="C7" s="16" t="s">
        <v>65</v>
      </c>
      <c r="D7" s="16" t="s">
        <v>65</v>
      </c>
      <c r="E7" s="16" t="s">
        <v>65</v>
      </c>
      <c r="F7" s="16" t="s">
        <v>65</v>
      </c>
    </row>
    <row r="8" spans="1:6" ht="11.25">
      <c r="A8" s="13" t="s">
        <v>61</v>
      </c>
      <c r="B8" s="17"/>
      <c r="C8" s="17"/>
      <c r="D8" s="17"/>
      <c r="E8" s="17"/>
      <c r="F8" s="17"/>
    </row>
    <row r="9" spans="1:6" ht="11.25">
      <c r="A9" s="13" t="s">
        <v>62</v>
      </c>
      <c r="B9" s="17" t="s">
        <v>66</v>
      </c>
      <c r="C9" s="17" t="s">
        <v>67</v>
      </c>
      <c r="D9" s="17" t="s">
        <v>69</v>
      </c>
      <c r="E9" s="17" t="s">
        <v>71</v>
      </c>
      <c r="F9" s="17" t="s">
        <v>73</v>
      </c>
    </row>
    <row r="10" spans="1:6" ht="12" thickBot="1">
      <c r="A10" s="13" t="s">
        <v>63</v>
      </c>
      <c r="B10" s="17" t="s">
        <v>75</v>
      </c>
      <c r="C10" s="17" t="s">
        <v>75</v>
      </c>
      <c r="D10" s="17" t="s">
        <v>76</v>
      </c>
      <c r="E10" s="17" t="s">
        <v>76</v>
      </c>
      <c r="F10" s="17" t="s">
        <v>76</v>
      </c>
    </row>
    <row r="11" spans="1:6" ht="12" thickTop="1">
      <c r="A11" s="9" t="s">
        <v>74</v>
      </c>
      <c r="B11" s="21">
        <v>314</v>
      </c>
      <c r="C11" s="21">
        <v>550</v>
      </c>
      <c r="D11" s="21">
        <v>2470513</v>
      </c>
      <c r="E11" s="21">
        <v>2829095</v>
      </c>
      <c r="F11" s="21">
        <v>3671263</v>
      </c>
    </row>
    <row r="12" spans="1:6" ht="11.25">
      <c r="A12" s="2" t="s">
        <v>77</v>
      </c>
      <c r="B12" s="22">
        <v>115</v>
      </c>
      <c r="C12" s="22">
        <v>111</v>
      </c>
      <c r="D12" s="22">
        <v>103977</v>
      </c>
      <c r="E12" s="22">
        <v>186067</v>
      </c>
      <c r="F12" s="22">
        <v>92674</v>
      </c>
    </row>
    <row r="13" spans="1:6" ht="11.25">
      <c r="A13" s="2" t="s">
        <v>78</v>
      </c>
      <c r="B13" s="22"/>
      <c r="C13" s="22"/>
      <c r="D13" s="22">
        <v>99968</v>
      </c>
      <c r="E13" s="22"/>
      <c r="F13" s="22"/>
    </row>
    <row r="14" spans="1:6" ht="11.25">
      <c r="A14" s="2" t="s">
        <v>79</v>
      </c>
      <c r="B14" s="22">
        <v>2</v>
      </c>
      <c r="C14" s="22">
        <v>7</v>
      </c>
      <c r="D14" s="22">
        <v>11972</v>
      </c>
      <c r="E14" s="22">
        <v>3911</v>
      </c>
      <c r="F14" s="22">
        <v>6987</v>
      </c>
    </row>
    <row r="15" spans="1:6" ht="11.25">
      <c r="A15" s="2" t="s">
        <v>80</v>
      </c>
      <c r="B15" s="22">
        <v>8</v>
      </c>
      <c r="C15" s="22">
        <v>9</v>
      </c>
      <c r="D15" s="22">
        <v>10780</v>
      </c>
      <c r="E15" s="22">
        <v>22319</v>
      </c>
      <c r="F15" s="22">
        <v>112672</v>
      </c>
    </row>
    <row r="16" spans="1:6" ht="11.25">
      <c r="A16" s="2" t="s">
        <v>81</v>
      </c>
      <c r="B16" s="22"/>
      <c r="C16" s="22">
        <v>65</v>
      </c>
      <c r="D16" s="22">
        <v>72450</v>
      </c>
      <c r="E16" s="22"/>
      <c r="F16" s="22"/>
    </row>
    <row r="17" spans="1:6" ht="11.25">
      <c r="A17" s="2" t="s">
        <v>82</v>
      </c>
      <c r="B17" s="22">
        <v>102</v>
      </c>
      <c r="C17" s="22">
        <v>181</v>
      </c>
      <c r="D17" s="22"/>
      <c r="E17" s="22"/>
      <c r="F17" s="22"/>
    </row>
    <row r="18" spans="1:6" ht="11.25">
      <c r="A18" s="2" t="s">
        <v>83</v>
      </c>
      <c r="B18" s="22">
        <v>428</v>
      </c>
      <c r="C18" s="22">
        <v>439</v>
      </c>
      <c r="D18" s="22">
        <v>191960</v>
      </c>
      <c r="E18" s="22">
        <v>245436</v>
      </c>
      <c r="F18" s="22">
        <v>370645</v>
      </c>
    </row>
    <row r="19" spans="1:6" ht="11.25">
      <c r="A19" s="2" t="s">
        <v>84</v>
      </c>
      <c r="B19" s="22"/>
      <c r="C19" s="22"/>
      <c r="D19" s="22"/>
      <c r="E19" s="22">
        <v>1606</v>
      </c>
      <c r="F19" s="22">
        <v>128264</v>
      </c>
    </row>
    <row r="20" spans="1:6" ht="11.25">
      <c r="A20" s="2" t="s">
        <v>85</v>
      </c>
      <c r="B20" s="22">
        <v>2</v>
      </c>
      <c r="C20" s="22">
        <v>49</v>
      </c>
      <c r="D20" s="22">
        <v>106638</v>
      </c>
      <c r="E20" s="22">
        <v>20827</v>
      </c>
      <c r="F20" s="22">
        <v>5557</v>
      </c>
    </row>
    <row r="21" spans="1:6" ht="11.25">
      <c r="A21" s="2" t="s">
        <v>86</v>
      </c>
      <c r="B21" s="22">
        <v>-4</v>
      </c>
      <c r="C21" s="22">
        <v>-4</v>
      </c>
      <c r="D21" s="22">
        <v>-2776</v>
      </c>
      <c r="E21" s="22">
        <v>-2070</v>
      </c>
      <c r="F21" s="22">
        <v>-2088</v>
      </c>
    </row>
    <row r="22" spans="1:6" ht="11.25">
      <c r="A22" s="2" t="s">
        <v>87</v>
      </c>
      <c r="B22" s="22">
        <v>970</v>
      </c>
      <c r="C22" s="22">
        <v>1411</v>
      </c>
      <c r="D22" s="22">
        <v>3065483</v>
      </c>
      <c r="E22" s="22">
        <v>3307192</v>
      </c>
      <c r="F22" s="22">
        <v>4385976</v>
      </c>
    </row>
    <row r="23" spans="1:6" ht="11.25">
      <c r="A23" s="3" t="s">
        <v>88</v>
      </c>
      <c r="B23" s="22">
        <v>24</v>
      </c>
      <c r="C23" s="22">
        <v>24</v>
      </c>
      <c r="D23" s="22">
        <v>24902</v>
      </c>
      <c r="E23" s="22">
        <v>24902</v>
      </c>
      <c r="F23" s="22">
        <v>26217</v>
      </c>
    </row>
    <row r="24" spans="1:6" ht="11.25">
      <c r="A24" s="4" t="s">
        <v>89</v>
      </c>
      <c r="B24" s="22">
        <v>-14</v>
      </c>
      <c r="C24" s="22">
        <v>-12</v>
      </c>
      <c r="D24" s="22">
        <v>-9073</v>
      </c>
      <c r="E24" s="22">
        <v>-7285</v>
      </c>
      <c r="F24" s="22">
        <v>-4562</v>
      </c>
    </row>
    <row r="25" spans="1:6" ht="11.25">
      <c r="A25" s="4" t="s">
        <v>90</v>
      </c>
      <c r="B25" s="22">
        <v>10</v>
      </c>
      <c r="C25" s="22">
        <v>12</v>
      </c>
      <c r="D25" s="22">
        <v>15828</v>
      </c>
      <c r="E25" s="22">
        <v>17617</v>
      </c>
      <c r="F25" s="22">
        <v>21655</v>
      </c>
    </row>
    <row r="26" spans="1:6" ht="11.25">
      <c r="A26" s="3" t="s">
        <v>91</v>
      </c>
      <c r="B26" s="22">
        <v>23</v>
      </c>
      <c r="C26" s="22">
        <v>41</v>
      </c>
      <c r="D26" s="22">
        <v>45027</v>
      </c>
      <c r="E26" s="22">
        <v>78736</v>
      </c>
      <c r="F26" s="22">
        <v>106677</v>
      </c>
    </row>
    <row r="27" spans="1:6" ht="11.25">
      <c r="A27" s="4" t="s">
        <v>89</v>
      </c>
      <c r="B27" s="22">
        <v>-17</v>
      </c>
      <c r="C27" s="22">
        <v>-35</v>
      </c>
      <c r="D27" s="22">
        <v>-33833</v>
      </c>
      <c r="E27" s="22">
        <v>-57179</v>
      </c>
      <c r="F27" s="22">
        <v>-78766</v>
      </c>
    </row>
    <row r="28" spans="1:6" ht="11.25">
      <c r="A28" s="4" t="s">
        <v>92</v>
      </c>
      <c r="B28" s="22">
        <v>5</v>
      </c>
      <c r="C28" s="22">
        <v>5</v>
      </c>
      <c r="D28" s="22">
        <v>11193</v>
      </c>
      <c r="E28" s="22">
        <v>21557</v>
      </c>
      <c r="F28" s="22">
        <v>27910</v>
      </c>
    </row>
    <row r="29" spans="1:6" ht="11.25">
      <c r="A29" s="3" t="s">
        <v>94</v>
      </c>
      <c r="B29" s="22">
        <v>15</v>
      </c>
      <c r="C29" s="22">
        <v>18</v>
      </c>
      <c r="D29" s="22">
        <v>27022</v>
      </c>
      <c r="E29" s="22">
        <v>39174</v>
      </c>
      <c r="F29" s="22">
        <v>49566</v>
      </c>
    </row>
    <row r="30" spans="1:6" ht="11.25">
      <c r="A30" s="3" t="s">
        <v>95</v>
      </c>
      <c r="B30" s="22">
        <v>3</v>
      </c>
      <c r="C30" s="22"/>
      <c r="D30" s="22"/>
      <c r="E30" s="22"/>
      <c r="F30" s="22"/>
    </row>
    <row r="31" spans="1:6" ht="11.25">
      <c r="A31" s="3" t="s">
        <v>96</v>
      </c>
      <c r="B31" s="22">
        <v>97</v>
      </c>
      <c r="C31" s="22">
        <v>132</v>
      </c>
      <c r="D31" s="22">
        <v>37852</v>
      </c>
      <c r="E31" s="22">
        <v>35202</v>
      </c>
      <c r="F31" s="22">
        <v>3439</v>
      </c>
    </row>
    <row r="32" spans="1:6" ht="11.25">
      <c r="A32" s="3" t="s">
        <v>97</v>
      </c>
      <c r="B32" s="22"/>
      <c r="C32" s="22"/>
      <c r="D32" s="22">
        <v>1200</v>
      </c>
      <c r="E32" s="22">
        <v>1200</v>
      </c>
      <c r="F32" s="22">
        <v>1200</v>
      </c>
    </row>
    <row r="33" spans="1:6" ht="11.25">
      <c r="A33" s="3" t="s">
        <v>85</v>
      </c>
      <c r="B33" s="22">
        <v>0</v>
      </c>
      <c r="C33" s="22">
        <v>1</v>
      </c>
      <c r="D33" s="22">
        <v>63000</v>
      </c>
      <c r="E33" s="22"/>
      <c r="F33" s="22"/>
    </row>
    <row r="34" spans="1:6" ht="11.25">
      <c r="A34" s="3" t="s">
        <v>98</v>
      </c>
      <c r="B34" s="22">
        <v>100</v>
      </c>
      <c r="C34" s="22">
        <v>133</v>
      </c>
      <c r="D34" s="22">
        <v>102052</v>
      </c>
      <c r="E34" s="22">
        <v>36402</v>
      </c>
      <c r="F34" s="22">
        <v>4639</v>
      </c>
    </row>
    <row r="35" spans="1:6" ht="11.25">
      <c r="A35" s="3" t="s">
        <v>99</v>
      </c>
      <c r="B35" s="22">
        <v>1160</v>
      </c>
      <c r="C35" s="22">
        <v>1974</v>
      </c>
      <c r="D35" s="22">
        <v>2306444</v>
      </c>
      <c r="E35" s="22">
        <v>2408914</v>
      </c>
      <c r="F35" s="22">
        <v>1537639</v>
      </c>
    </row>
    <row r="36" spans="1:6" ht="11.25">
      <c r="A36" s="3" t="s">
        <v>100</v>
      </c>
      <c r="B36" s="22">
        <v>4608</v>
      </c>
      <c r="C36" s="22">
        <v>4178</v>
      </c>
      <c r="D36" s="22">
        <v>861485</v>
      </c>
      <c r="E36" s="22">
        <v>1232826</v>
      </c>
      <c r="F36" s="22">
        <v>993355</v>
      </c>
    </row>
    <row r="37" spans="1:6" ht="11.25">
      <c r="A37" s="3" t="s">
        <v>101</v>
      </c>
      <c r="B37" s="22">
        <v>67</v>
      </c>
      <c r="C37" s="22">
        <v>217</v>
      </c>
      <c r="D37" s="22"/>
      <c r="E37" s="22"/>
      <c r="F37" s="22"/>
    </row>
    <row r="38" spans="1:6" ht="11.25">
      <c r="A38" s="3" t="s">
        <v>103</v>
      </c>
      <c r="B38" s="22">
        <v>54</v>
      </c>
      <c r="C38" s="22"/>
      <c r="D38" s="22">
        <v>175456</v>
      </c>
      <c r="E38" s="22"/>
      <c r="F38" s="22"/>
    </row>
    <row r="39" spans="1:6" ht="11.25">
      <c r="A39" s="3" t="s">
        <v>104</v>
      </c>
      <c r="B39" s="22">
        <v>320</v>
      </c>
      <c r="C39" s="22">
        <v>121</v>
      </c>
      <c r="D39" s="22"/>
      <c r="E39" s="22"/>
      <c r="F39" s="22"/>
    </row>
    <row r="40" spans="1:6" ht="11.25">
      <c r="A40" s="3" t="s">
        <v>105</v>
      </c>
      <c r="B40" s="22">
        <v>15</v>
      </c>
      <c r="C40" s="22">
        <v>28</v>
      </c>
      <c r="D40" s="22"/>
      <c r="E40" s="22"/>
      <c r="F40" s="22"/>
    </row>
    <row r="41" spans="1:6" ht="11.25">
      <c r="A41" s="3" t="s">
        <v>106</v>
      </c>
      <c r="B41" s="22">
        <v>45</v>
      </c>
      <c r="C41" s="22">
        <v>51</v>
      </c>
      <c r="D41" s="22">
        <v>43580</v>
      </c>
      <c r="E41" s="22">
        <v>43580</v>
      </c>
      <c r="F41" s="22">
        <v>43580</v>
      </c>
    </row>
    <row r="42" spans="1:6" ht="11.25">
      <c r="A42" s="3" t="s">
        <v>107</v>
      </c>
      <c r="B42" s="22"/>
      <c r="C42" s="22"/>
      <c r="D42" s="22">
        <v>688</v>
      </c>
      <c r="E42" s="22">
        <v>1661</v>
      </c>
      <c r="F42" s="22">
        <v>3758</v>
      </c>
    </row>
    <row r="43" spans="1:6" ht="11.25">
      <c r="A43" s="3" t="s">
        <v>109</v>
      </c>
      <c r="B43" s="22">
        <v>35</v>
      </c>
      <c r="C43" s="22">
        <v>35</v>
      </c>
      <c r="D43" s="22">
        <v>35980</v>
      </c>
      <c r="E43" s="22">
        <v>36200</v>
      </c>
      <c r="F43" s="22">
        <v>1260</v>
      </c>
    </row>
    <row r="44" spans="1:6" ht="11.25">
      <c r="A44" s="3" t="s">
        <v>80</v>
      </c>
      <c r="B44" s="22">
        <v>50</v>
      </c>
      <c r="C44" s="22">
        <v>47</v>
      </c>
      <c r="D44" s="22">
        <v>16565</v>
      </c>
      <c r="E44" s="22">
        <v>24476</v>
      </c>
      <c r="F44" s="22">
        <v>13295</v>
      </c>
    </row>
    <row r="45" spans="1:6" ht="11.25">
      <c r="A45" s="3" t="s">
        <v>85</v>
      </c>
      <c r="B45" s="22">
        <v>1</v>
      </c>
      <c r="C45" s="22">
        <v>1</v>
      </c>
      <c r="D45" s="22">
        <v>223</v>
      </c>
      <c r="E45" s="22"/>
      <c r="F45" s="22"/>
    </row>
    <row r="46" spans="1:6" ht="11.25">
      <c r="A46" s="3" t="s">
        <v>86</v>
      </c>
      <c r="B46" s="22">
        <v>-162</v>
      </c>
      <c r="C46" s="22">
        <v>-85</v>
      </c>
      <c r="D46" s="22">
        <v>-35980</v>
      </c>
      <c r="E46" s="22">
        <v>-36200</v>
      </c>
      <c r="F46" s="22">
        <v>-1260</v>
      </c>
    </row>
    <row r="47" spans="1:6" ht="11.25">
      <c r="A47" s="3" t="s">
        <v>110</v>
      </c>
      <c r="B47" s="22">
        <v>6198</v>
      </c>
      <c r="C47" s="22">
        <v>6568</v>
      </c>
      <c r="D47" s="22">
        <v>3404445</v>
      </c>
      <c r="E47" s="22">
        <v>3711457</v>
      </c>
      <c r="F47" s="22">
        <v>2591629</v>
      </c>
    </row>
    <row r="48" spans="1:6" ht="11.25">
      <c r="A48" s="2" t="s">
        <v>111</v>
      </c>
      <c r="B48" s="22">
        <v>6314</v>
      </c>
      <c r="C48" s="22">
        <v>6721</v>
      </c>
      <c r="D48" s="22">
        <v>3533520</v>
      </c>
      <c r="E48" s="22">
        <v>3787034</v>
      </c>
      <c r="F48" s="22">
        <v>2645835</v>
      </c>
    </row>
    <row r="49" spans="1:6" ht="12" thickBot="1">
      <c r="A49" s="5" t="s">
        <v>112</v>
      </c>
      <c r="B49" s="23">
        <v>7284</v>
      </c>
      <c r="C49" s="23">
        <v>8132</v>
      </c>
      <c r="D49" s="23">
        <v>6599004</v>
      </c>
      <c r="E49" s="23">
        <v>7094227</v>
      </c>
      <c r="F49" s="23">
        <v>7031812</v>
      </c>
    </row>
    <row r="50" spans="1:6" ht="12" thickTop="1">
      <c r="A50" s="2" t="s">
        <v>114</v>
      </c>
      <c r="B50" s="22">
        <v>32</v>
      </c>
      <c r="C50" s="22">
        <v>23</v>
      </c>
      <c r="D50" s="22">
        <v>25251</v>
      </c>
      <c r="E50" s="22">
        <v>24908</v>
      </c>
      <c r="F50" s="22">
        <v>35103</v>
      </c>
    </row>
    <row r="51" spans="1:6" ht="11.25">
      <c r="A51" s="2" t="s">
        <v>115</v>
      </c>
      <c r="B51" s="22"/>
      <c r="C51" s="22">
        <v>150</v>
      </c>
      <c r="D51" s="22"/>
      <c r="E51" s="22"/>
      <c r="F51" s="22"/>
    </row>
    <row r="52" spans="1:6" ht="11.25">
      <c r="A52" s="2" t="s">
        <v>116</v>
      </c>
      <c r="B52" s="22">
        <v>1878</v>
      </c>
      <c r="C52" s="22">
        <v>1650</v>
      </c>
      <c r="D52" s="22"/>
      <c r="E52" s="22"/>
      <c r="F52" s="22"/>
    </row>
    <row r="53" spans="1:6" ht="11.25">
      <c r="A53" s="2" t="s">
        <v>118</v>
      </c>
      <c r="B53" s="22">
        <v>251</v>
      </c>
      <c r="C53" s="22">
        <v>204</v>
      </c>
      <c r="D53" s="22">
        <v>144526</v>
      </c>
      <c r="E53" s="22">
        <v>136810</v>
      </c>
      <c r="F53" s="22">
        <v>116231</v>
      </c>
    </row>
    <row r="54" spans="1:6" ht="11.25">
      <c r="A54" s="2" t="s">
        <v>119</v>
      </c>
      <c r="B54" s="22">
        <v>4</v>
      </c>
      <c r="C54" s="22">
        <v>0</v>
      </c>
      <c r="D54" s="22">
        <v>23449</v>
      </c>
      <c r="E54" s="22">
        <v>14197</v>
      </c>
      <c r="F54" s="22">
        <v>4375</v>
      </c>
    </row>
    <row r="55" spans="1:6" ht="11.25">
      <c r="A55" s="2" t="s">
        <v>120</v>
      </c>
      <c r="B55" s="22">
        <v>16</v>
      </c>
      <c r="C55" s="22">
        <v>149</v>
      </c>
      <c r="D55" s="22">
        <v>117540</v>
      </c>
      <c r="E55" s="22">
        <v>161021</v>
      </c>
      <c r="F55" s="22">
        <v>7082</v>
      </c>
    </row>
    <row r="56" spans="1:6" ht="11.25">
      <c r="A56" s="2" t="s">
        <v>121</v>
      </c>
      <c r="B56" s="22">
        <v>8</v>
      </c>
      <c r="C56" s="22">
        <v>0</v>
      </c>
      <c r="D56" s="22">
        <v>5882</v>
      </c>
      <c r="E56" s="22">
        <v>11154</v>
      </c>
      <c r="F56" s="22">
        <v>4541</v>
      </c>
    </row>
    <row r="57" spans="1:6" ht="11.25">
      <c r="A57" s="2" t="s">
        <v>122</v>
      </c>
      <c r="B57" s="22">
        <v>14</v>
      </c>
      <c r="C57" s="22">
        <v>16</v>
      </c>
      <c r="D57" s="22">
        <v>22982</v>
      </c>
      <c r="E57" s="22">
        <v>20063</v>
      </c>
      <c r="F57" s="22">
        <v>24767</v>
      </c>
    </row>
    <row r="58" spans="1:6" ht="11.25">
      <c r="A58" s="2" t="s">
        <v>123</v>
      </c>
      <c r="B58" s="22">
        <v>52</v>
      </c>
      <c r="C58" s="22">
        <v>34</v>
      </c>
      <c r="D58" s="22">
        <v>23717</v>
      </c>
      <c r="E58" s="22">
        <v>23461</v>
      </c>
      <c r="F58" s="22">
        <v>25318</v>
      </c>
    </row>
    <row r="59" spans="1:6" ht="11.25">
      <c r="A59" s="2" t="s">
        <v>124</v>
      </c>
      <c r="B59" s="22">
        <v>29</v>
      </c>
      <c r="C59" s="22">
        <v>8</v>
      </c>
      <c r="D59" s="22">
        <v>19550</v>
      </c>
      <c r="E59" s="22">
        <v>12375</v>
      </c>
      <c r="F59" s="22">
        <v>19018</v>
      </c>
    </row>
    <row r="60" spans="1:6" ht="11.25">
      <c r="A60" s="2" t="s">
        <v>125</v>
      </c>
      <c r="B60" s="22">
        <v>2</v>
      </c>
      <c r="C60" s="22">
        <v>2</v>
      </c>
      <c r="D60" s="22">
        <v>646</v>
      </c>
      <c r="E60" s="22"/>
      <c r="F60" s="22">
        <v>735</v>
      </c>
    </row>
    <row r="61" spans="1:6" ht="11.25">
      <c r="A61" s="2" t="s">
        <v>126</v>
      </c>
      <c r="B61" s="22">
        <v>2291</v>
      </c>
      <c r="C61" s="22">
        <v>2241</v>
      </c>
      <c r="D61" s="22">
        <v>383548</v>
      </c>
      <c r="E61" s="22">
        <v>403993</v>
      </c>
      <c r="F61" s="22">
        <v>237172</v>
      </c>
    </row>
    <row r="62" spans="1:6" ht="11.25">
      <c r="A62" s="2" t="s">
        <v>127</v>
      </c>
      <c r="B62" s="22">
        <v>201</v>
      </c>
      <c r="C62" s="22"/>
      <c r="D62" s="22"/>
      <c r="E62" s="22"/>
      <c r="F62" s="22"/>
    </row>
    <row r="63" spans="1:6" ht="11.25">
      <c r="A63" s="2" t="s">
        <v>130</v>
      </c>
      <c r="B63" s="22">
        <v>201</v>
      </c>
      <c r="C63" s="22"/>
      <c r="D63" s="22"/>
      <c r="E63" s="22"/>
      <c r="F63" s="22"/>
    </row>
    <row r="64" spans="1:6" ht="12" thickBot="1">
      <c r="A64" s="5" t="s">
        <v>131</v>
      </c>
      <c r="B64" s="23">
        <v>2493</v>
      </c>
      <c r="C64" s="23">
        <v>2241</v>
      </c>
      <c r="D64" s="23">
        <v>383548</v>
      </c>
      <c r="E64" s="23">
        <v>403993</v>
      </c>
      <c r="F64" s="23">
        <v>237172</v>
      </c>
    </row>
    <row r="65" spans="1:6" ht="12" thickTop="1">
      <c r="A65" s="2" t="s">
        <v>132</v>
      </c>
      <c r="B65" s="22">
        <v>1410</v>
      </c>
      <c r="C65" s="22">
        <v>1410</v>
      </c>
      <c r="D65" s="22">
        <v>1410038</v>
      </c>
      <c r="E65" s="22">
        <v>1410038</v>
      </c>
      <c r="F65" s="22">
        <v>1410038</v>
      </c>
    </row>
    <row r="66" spans="1:6" ht="11.25">
      <c r="A66" s="3" t="s">
        <v>133</v>
      </c>
      <c r="B66" s="22">
        <v>1316</v>
      </c>
      <c r="C66" s="22">
        <v>1316</v>
      </c>
      <c r="D66" s="22">
        <v>1316890</v>
      </c>
      <c r="E66" s="22">
        <v>1316890</v>
      </c>
      <c r="F66" s="22">
        <v>1316890</v>
      </c>
    </row>
    <row r="67" spans="1:6" ht="11.25">
      <c r="A67" s="3" t="s">
        <v>134</v>
      </c>
      <c r="B67" s="22">
        <v>1316</v>
      </c>
      <c r="C67" s="22">
        <v>1316</v>
      </c>
      <c r="D67" s="22">
        <v>1316890</v>
      </c>
      <c r="E67" s="22">
        <v>1316890</v>
      </c>
      <c r="F67" s="22">
        <v>1316890</v>
      </c>
    </row>
    <row r="68" spans="1:6" ht="11.25">
      <c r="A68" s="4" t="s">
        <v>135</v>
      </c>
      <c r="B68" s="22">
        <v>2760</v>
      </c>
      <c r="C68" s="22">
        <v>3673</v>
      </c>
      <c r="D68" s="22">
        <v>3961914</v>
      </c>
      <c r="E68" s="22">
        <v>4448932</v>
      </c>
      <c r="F68" s="22">
        <v>4588011</v>
      </c>
    </row>
    <row r="69" spans="1:6" ht="11.25">
      <c r="A69" s="3" t="s">
        <v>136</v>
      </c>
      <c r="B69" s="22">
        <v>2760</v>
      </c>
      <c r="C69" s="22">
        <v>3673</v>
      </c>
      <c r="D69" s="22">
        <v>3961914</v>
      </c>
      <c r="E69" s="22">
        <v>4448932</v>
      </c>
      <c r="F69" s="22">
        <v>4588011</v>
      </c>
    </row>
    <row r="70" spans="1:6" ht="11.25">
      <c r="A70" s="2" t="s">
        <v>137</v>
      </c>
      <c r="B70" s="22">
        <v>-594</v>
      </c>
      <c r="C70" s="22">
        <v>-594</v>
      </c>
      <c r="D70" s="22">
        <v>-594000</v>
      </c>
      <c r="E70" s="22">
        <v>-594000</v>
      </c>
      <c r="F70" s="22">
        <v>-594000</v>
      </c>
    </row>
    <row r="71" spans="1:6" ht="11.25">
      <c r="A71" s="2" t="s">
        <v>138</v>
      </c>
      <c r="B71" s="22">
        <v>4893</v>
      </c>
      <c r="C71" s="22">
        <v>5806</v>
      </c>
      <c r="D71" s="22">
        <v>6094844</v>
      </c>
      <c r="E71" s="22">
        <v>6581862</v>
      </c>
      <c r="F71" s="22">
        <v>6720940</v>
      </c>
    </row>
    <row r="72" spans="1:6" ht="11.25">
      <c r="A72" s="2" t="s">
        <v>139</v>
      </c>
      <c r="B72" s="22">
        <v>-164</v>
      </c>
      <c r="C72" s="22">
        <v>-110</v>
      </c>
      <c r="D72" s="22">
        <v>-38652</v>
      </c>
      <c r="E72" s="22">
        <v>-31770</v>
      </c>
      <c r="F72" s="22">
        <v>-19379</v>
      </c>
    </row>
    <row r="73" spans="1:6" ht="11.25">
      <c r="A73" s="2" t="s">
        <v>140</v>
      </c>
      <c r="B73" s="22">
        <v>-164</v>
      </c>
      <c r="C73" s="22">
        <v>-110</v>
      </c>
      <c r="D73" s="22">
        <v>-38652</v>
      </c>
      <c r="E73" s="22">
        <v>-31770</v>
      </c>
      <c r="F73" s="22">
        <v>-19379</v>
      </c>
    </row>
    <row r="74" spans="1:6" ht="11.25">
      <c r="A74" s="6" t="s">
        <v>141</v>
      </c>
      <c r="B74" s="22">
        <v>61</v>
      </c>
      <c r="C74" s="22">
        <v>194</v>
      </c>
      <c r="D74" s="22">
        <v>159264</v>
      </c>
      <c r="E74" s="22">
        <v>140141</v>
      </c>
      <c r="F74" s="22">
        <v>93079</v>
      </c>
    </row>
    <row r="75" spans="1:6" ht="11.25">
      <c r="A75" s="6" t="s">
        <v>143</v>
      </c>
      <c r="B75" s="22">
        <v>4791</v>
      </c>
      <c r="C75" s="22">
        <v>5890</v>
      </c>
      <c r="D75" s="22">
        <v>6215456</v>
      </c>
      <c r="E75" s="22">
        <v>6690233</v>
      </c>
      <c r="F75" s="22">
        <v>6794640</v>
      </c>
    </row>
    <row r="76" spans="1:6" ht="12" thickBot="1">
      <c r="A76" s="7" t="s">
        <v>144</v>
      </c>
      <c r="B76" s="22">
        <v>7284</v>
      </c>
      <c r="C76" s="22">
        <v>8132</v>
      </c>
      <c r="D76" s="22">
        <v>6599004</v>
      </c>
      <c r="E76" s="22">
        <v>7094227</v>
      </c>
      <c r="F76" s="22">
        <v>7031812</v>
      </c>
    </row>
    <row r="77" spans="1:6" ht="12" thickTop="1">
      <c r="A77" s="8"/>
      <c r="B77" s="24"/>
      <c r="C77" s="24"/>
      <c r="D77" s="24"/>
      <c r="E77" s="24"/>
      <c r="F77" s="24"/>
    </row>
    <row r="79" ht="11.25">
      <c r="A79" s="20" t="s">
        <v>149</v>
      </c>
    </row>
    <row r="80" ht="11.25">
      <c r="A80" s="20" t="s">
        <v>150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2012-11-13T19:41:48Z</dcterms:created>
  <dcterms:modified xsi:type="dcterms:W3CDTF">2012-11-13T19:41:55Z</dcterms:modified>
  <cp:category/>
  <cp:version/>
  <cp:contentType/>
  <cp:contentStatus/>
</cp:coreProperties>
</file>