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<sst xmlns="http://schemas.openxmlformats.org/spreadsheetml/2006/main" count="674" uniqueCount="260">
  <si>
    <t>事業整理損失引当金の増減額（△は減少）</t>
  </si>
  <si>
    <t>受取利息及び受取配当金</t>
  </si>
  <si>
    <t>支払利息</t>
  </si>
  <si>
    <t>為替差損益（△は益）</t>
  </si>
  <si>
    <t>株式報酬費用</t>
  </si>
  <si>
    <t>投資有価証券評価損益（△は益）</t>
  </si>
  <si>
    <t>移転費用</t>
  </si>
  <si>
    <t>事業整理損失</t>
  </si>
  <si>
    <t>その他の特別損益（△は益）</t>
  </si>
  <si>
    <t>その他の営業外損益（△は益）</t>
  </si>
  <si>
    <t>持分法による投資損益（△は益）</t>
  </si>
  <si>
    <t>売上債権の増減額（△は増加）</t>
  </si>
  <si>
    <t>預り保証金の増減額（△は減少）</t>
  </si>
  <si>
    <t>投資有価証券売却損益（△は益）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</si>
  <si>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</si>
  <si>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</si>
  <si>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</si>
  <si>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</si>
  <si>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</si>
  <si>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</si>
  <si>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</si>
  <si>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</si>
  <si>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</si>
  <si>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無形固定資産の売却による収入</t>
  </si>
  <si>
    <t>投資有価証券の取得による支出</t>
  </si>
  <si>
    <t>投資有価証券の売却による収入</t>
  </si>
  <si>
    <t>子会社株式の取得による支出</t>
  </si>
  <si>
    <t>出資金の払込による支出</t>
  </si>
  <si>
    <t>営業譲受による支出</t>
  </si>
  <si>
    <t>連結の範囲の変更を伴う子会社株式の取得による収入</t>
  </si>
  <si>
    <t>貸付けによる支出</t>
  </si>
  <si>
    <t>貸付金の回収による収入</t>
  </si>
  <si>
    <t>投資活動によるキャッシュ・フロー</t>
  </si>
  <si>
    <t>短期借入れによる収入</t>
  </si>
  <si>
    <t>短期借入金の返済による支出</t>
  </si>
  <si>
    <t>自己株式の売却による収入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</si>
  <si>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</si>
  <si>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</si>
  <si>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</si>
  <si>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</si>
  <si>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</si>
  <si>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</si>
  <si>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</si>
  <si>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現金及び現金同等物の残高</t>
  </si>
  <si>
    <t>連結・キャッシュフロー計算書</t>
  </si>
  <si>
    <t>役員報酬</t>
  </si>
  <si>
    <t>貸倒引当金繰入額</t>
  </si>
  <si>
    <t>受取利息</t>
  </si>
  <si>
    <t>受取販売協力金</t>
  </si>
  <si>
    <t>その他</t>
  </si>
  <si>
    <t>自己株式取得手数料</t>
  </si>
  <si>
    <t>持分法による投資損失</t>
  </si>
  <si>
    <t>固定資産売却益</t>
  </si>
  <si>
    <t>賞与引当金戻入額</t>
  </si>
  <si>
    <t>特別利益</t>
  </si>
  <si>
    <t>固定資産除却損</t>
  </si>
  <si>
    <t>投資有価証券売却損</t>
  </si>
  <si>
    <t>事業整理損失引当金繰入額</t>
  </si>
  <si>
    <t>事業整理損</t>
  </si>
  <si>
    <t>特別損失</t>
  </si>
  <si>
    <t>過年度法人税等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</si>
  <si>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</si>
  <si>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</si>
  <si>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</si>
  <si>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</si>
  <si>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</si>
  <si>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</si>
  <si>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</si>
  <si>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</si>
  <si>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</si>
  <si>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</si>
  <si>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2013/03/22</t>
  </si>
  <si>
    <t>通期</t>
  </si>
  <si>
    <t>2012/12/31</t>
  </si>
  <si>
    <t>2011/12/31</t>
  </si>
  <si>
    <t>2012/03/21</t>
  </si>
  <si>
    <t>2010/12/31</t>
  </si>
  <si>
    <t>2011/03/24</t>
  </si>
  <si>
    <t>2009/12/31</t>
  </si>
  <si>
    <t>2010/03/23</t>
  </si>
  <si>
    <t>2008/12/31</t>
  </si>
  <si>
    <t>現金及び預金</t>
  </si>
  <si>
    <t>現金及び預金</t>
  </si>
  <si>
    <t>千円</t>
  </si>
  <si>
    <t>売掛金</t>
  </si>
  <si>
    <t>貯蔵品</t>
  </si>
  <si>
    <t>前払費用</t>
  </si>
  <si>
    <t>繰延税金資産</t>
  </si>
  <si>
    <t>短期貸付金</t>
  </si>
  <si>
    <t>未収還付法人税等</t>
  </si>
  <si>
    <t>未収消費税等</t>
  </si>
  <si>
    <t>関係会社預け金</t>
  </si>
  <si>
    <t>預け金</t>
  </si>
  <si>
    <t>未収入金</t>
  </si>
  <si>
    <t>その他</t>
  </si>
  <si>
    <t>貸倒引当金</t>
  </si>
  <si>
    <t>流動資産</t>
  </si>
  <si>
    <t>建物（純額）</t>
  </si>
  <si>
    <t>車両運搬具（純額）</t>
  </si>
  <si>
    <t>工具、器具及び備品（純額）</t>
  </si>
  <si>
    <t>有形固定資産</t>
  </si>
  <si>
    <t>のれん</t>
  </si>
  <si>
    <t>商標権</t>
  </si>
  <si>
    <t>ソフトウエア</t>
  </si>
  <si>
    <t>電話加入権</t>
  </si>
  <si>
    <t>無形固定資産</t>
  </si>
  <si>
    <t>投資有価証券</t>
  </si>
  <si>
    <t>関係会社株式</t>
  </si>
  <si>
    <t>長期貸付金（純額）</t>
  </si>
  <si>
    <t>敷金</t>
  </si>
  <si>
    <t>保険積立金</t>
  </si>
  <si>
    <t>長期性預金</t>
  </si>
  <si>
    <t>従業員に対する長期貸付金</t>
  </si>
  <si>
    <t>役員及び従業員に対する長期貸付金</t>
  </si>
  <si>
    <t>出資金</t>
  </si>
  <si>
    <t>投資その他の資産</t>
  </si>
  <si>
    <t>固定資産</t>
  </si>
  <si>
    <t>資産</t>
  </si>
  <si>
    <t>買掛金</t>
  </si>
  <si>
    <t>未払金</t>
  </si>
  <si>
    <t>未払費用</t>
  </si>
  <si>
    <t>未払法人税等</t>
  </si>
  <si>
    <t>未払消費税等</t>
  </si>
  <si>
    <t>前受金</t>
  </si>
  <si>
    <t>預り金</t>
  </si>
  <si>
    <t>賞与引当金</t>
  </si>
  <si>
    <t>未払役員賞与</t>
  </si>
  <si>
    <t>本社移転費用引当金</t>
  </si>
  <si>
    <t>流動負債</t>
  </si>
  <si>
    <t>長期預り敷金</t>
  </si>
  <si>
    <t>長期未払金</t>
  </si>
  <si>
    <t>繰延税金負債</t>
  </si>
  <si>
    <t>固定負債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</si>
  <si>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</si>
  <si>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</si>
  <si>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</si>
  <si>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</si>
  <si>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</si>
  <si>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</si>
  <si>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</si>
  <si>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</si>
  <si>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</si>
  <si>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</si>
  <si>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</si>
  <si>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</si>
  <si>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</si>
  <si>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</si>
  <si>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</si>
  <si>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</si>
  <si>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ＧＭＯアドパートナーズ株式会社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</si>
  <si>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</si>
  <si>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</si>
  <si>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</si>
  <si>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2012/01/01</t>
  </si>
  <si>
    <t>2011/01/01</t>
  </si>
  <si>
    <t>2010/01/01</t>
  </si>
  <si>
    <t>2009/01/01</t>
  </si>
  <si>
    <t>2008/01/01</t>
  </si>
  <si>
    <t>売上高</t>
  </si>
  <si>
    <t>売上原価</t>
  </si>
  <si>
    <t>売上総利益</t>
  </si>
  <si>
    <t>役員報酬</t>
  </si>
  <si>
    <t>給料</t>
  </si>
  <si>
    <t>法定福利費</t>
  </si>
  <si>
    <t>貸倒引当金繰入額</t>
  </si>
  <si>
    <t>（うち賞与引当金繰入額）</t>
  </si>
  <si>
    <t>役員賞与引当金繰入額</t>
  </si>
  <si>
    <t>減価償却費</t>
  </si>
  <si>
    <t>のれん償却額</t>
  </si>
  <si>
    <t>地代家賃</t>
  </si>
  <si>
    <t>業務委託費</t>
  </si>
  <si>
    <t>貸倒損失</t>
  </si>
  <si>
    <t>販売費・一般管理費</t>
  </si>
  <si>
    <t>営業利益</t>
  </si>
  <si>
    <t>受取利息及び配当金</t>
  </si>
  <si>
    <t>受取配当金</t>
  </si>
  <si>
    <t>受取手数料</t>
  </si>
  <si>
    <t>匿名組合投資利益</t>
  </si>
  <si>
    <t>営業外収益</t>
  </si>
  <si>
    <t>自己株式取得手数料</t>
  </si>
  <si>
    <t>投資有価証券評価損</t>
  </si>
  <si>
    <t>支払手数料</t>
  </si>
  <si>
    <t>匿名組合投資損失</t>
  </si>
  <si>
    <t>匿名組合投資損失</t>
  </si>
  <si>
    <t>営業外費用</t>
  </si>
  <si>
    <t>経常利益</t>
  </si>
  <si>
    <t>投資有価証券売却益</t>
  </si>
  <si>
    <t>貸倒引当金戻入額</t>
  </si>
  <si>
    <t>本社移転費用引当金戻入益</t>
  </si>
  <si>
    <t>特別利益</t>
  </si>
  <si>
    <t>減損損失</t>
  </si>
  <si>
    <t>固定資産除却損</t>
  </si>
  <si>
    <t>本社移転費用</t>
  </si>
  <si>
    <t>本社移転費用引当金繰入額</t>
  </si>
  <si>
    <t>投資有価証券売却損</t>
  </si>
  <si>
    <t>抱合せ株式消滅差損</t>
  </si>
  <si>
    <t>固定資産臨時償却費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</si>
  <si>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</si>
  <si>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</si>
  <si>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</si>
  <si>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</si>
  <si>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</si>
  <si>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</si>
  <si>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</si>
  <si>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2013/11/08</t>
  </si>
  <si>
    <t>四半期</t>
  </si>
  <si>
    <t>2013/09/30</t>
  </si>
  <si>
    <t>2013/08/07</t>
  </si>
  <si>
    <t>2013/06/30</t>
  </si>
  <si>
    <t>2013/05/10</t>
  </si>
  <si>
    <t>2013/03/31</t>
  </si>
  <si>
    <t>2012/11/08</t>
  </si>
  <si>
    <t>2012/09/30</t>
  </si>
  <si>
    <t>2012/08/14</t>
  </si>
  <si>
    <t>2012/06/30</t>
  </si>
  <si>
    <t>2012/05/14</t>
  </si>
  <si>
    <t>2012/03/31</t>
  </si>
  <si>
    <t>2011/11/11</t>
  </si>
  <si>
    <t>2011/09/30</t>
  </si>
  <si>
    <t>2011/08/10</t>
  </si>
  <si>
    <t>2011/06/30</t>
  </si>
  <si>
    <t>2011/05/13</t>
  </si>
  <si>
    <t>2011/03/31</t>
  </si>
  <si>
    <t>2010/11/15</t>
  </si>
  <si>
    <t>2010/09/30</t>
  </si>
  <si>
    <t>2010/08/13</t>
  </si>
  <si>
    <t>2010/06/30</t>
  </si>
  <si>
    <t>2010/05/14</t>
  </si>
  <si>
    <t>2010/03/31</t>
  </si>
  <si>
    <t>2009/11/13</t>
  </si>
  <si>
    <t>2009/09/30</t>
  </si>
  <si>
    <t>2009/08/14</t>
  </si>
  <si>
    <t>2009/06/30</t>
  </si>
  <si>
    <t>2009/05/14</t>
  </si>
  <si>
    <t>2009/03/31</t>
  </si>
  <si>
    <t>受取手形及び営業未収入金</t>
  </si>
  <si>
    <t>繰延税金資産</t>
  </si>
  <si>
    <t>原材料及び貯蔵品</t>
  </si>
  <si>
    <t>建物</t>
  </si>
  <si>
    <t>工具、器具及び備品</t>
  </si>
  <si>
    <t>その他（純額）</t>
  </si>
  <si>
    <t>事業譲受契約前渡金</t>
  </si>
  <si>
    <t>関係会社長期預け金</t>
  </si>
  <si>
    <t>短期借入金</t>
  </si>
  <si>
    <t>賞与引当金</t>
  </si>
  <si>
    <t>事業整理損失引当金</t>
  </si>
  <si>
    <t>その他</t>
  </si>
  <si>
    <t>負債</t>
  </si>
  <si>
    <t>資本剰余金</t>
  </si>
  <si>
    <t>株主資本</t>
  </si>
  <si>
    <t>評価・換算差額等</t>
  </si>
  <si>
    <t>少数株主持分</t>
  </si>
  <si>
    <t>連結・貸借対照表</t>
  </si>
  <si>
    <t>累積四半期</t>
  </si>
  <si>
    <t>2013/01/01</t>
  </si>
  <si>
    <t>匿名組合投資損益（△は益）</t>
  </si>
  <si>
    <t>貸倒引当金の増減額（△は減少）</t>
  </si>
  <si>
    <t>賞与引当金の増減額（△は減少）</t>
  </si>
  <si>
    <t>役員賞与引当金の増減額（△は減少）</t>
  </si>
  <si>
    <t>本社移転費用引当金の増減額（△は減少）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</si>
</sst>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64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147</v>
      </c>
      <c r="B2" s="14">
        <v>4784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148</v>
      </c>
      <c r="B3" s="1" t="s">
        <v>149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64</v>
      </c>
      <c r="B4" s="15" t="str">
        <f>HYPERLINK("http://www.kabupro.jp/mark/20131108/S1000DVI.htm","四半期報告書")</f>
        <v>四半期報告書</v>
      </c>
      <c r="C4" s="15" t="str">
        <f>HYPERLINK("http://www.kabupro.jp/mark/20130807/S000E69I.htm","四半期報告書")</f>
        <v>四半期報告書</v>
      </c>
      <c r="D4" s="15" t="str">
        <f>HYPERLINK("http://www.kabupro.jp/mark/20130510/S000DCZH.htm","四半期報告書")</f>
        <v>四半期報告書</v>
      </c>
      <c r="E4" s="15" t="str">
        <f>HYPERLINK("http://www.kabupro.jp/mark/20130322/S000D3GG.htm","有価証券報告書")</f>
        <v>有価証券報告書</v>
      </c>
      <c r="F4" s="15" t="str">
        <f>HYPERLINK("http://www.kabupro.jp/mark/20131108/S1000DVI.htm","四半期報告書")</f>
        <v>四半期報告書</v>
      </c>
      <c r="G4" s="15" t="str">
        <f>HYPERLINK("http://www.kabupro.jp/mark/20130807/S000E69I.htm","四半期報告書")</f>
        <v>四半期報告書</v>
      </c>
      <c r="H4" s="15" t="str">
        <f>HYPERLINK("http://www.kabupro.jp/mark/20130510/S000DCZH.htm","四半期報告書")</f>
        <v>四半期報告書</v>
      </c>
      <c r="I4" s="15" t="str">
        <f>HYPERLINK("http://www.kabupro.jp/mark/20130322/S000D3GG.htm","有価証券報告書")</f>
        <v>有価証券報告書</v>
      </c>
      <c r="J4" s="15" t="str">
        <f>HYPERLINK("http://www.kabupro.jp/mark/20121108/S000C5QI.htm","四半期報告書")</f>
        <v>四半期報告書</v>
      </c>
      <c r="K4" s="15" t="str">
        <f>HYPERLINK("http://www.kabupro.jp/mark/20120814/S000BRK9.htm","四半期報告書")</f>
        <v>四半期報告書</v>
      </c>
      <c r="L4" s="15" t="str">
        <f>HYPERLINK("http://www.kabupro.jp/mark/20120514/S000AUAT.htm","四半期報告書")</f>
        <v>四半期報告書</v>
      </c>
      <c r="M4" s="15" t="str">
        <f>HYPERLINK("http://www.kabupro.jp/mark/20120321/S000AJSF.htm","有価証券報告書")</f>
        <v>有価証券報告書</v>
      </c>
      <c r="N4" s="15" t="str">
        <f>HYPERLINK("http://www.kabupro.jp/mark/20111111/S0009Q6Q.htm","四半期報告書")</f>
        <v>四半期報告書</v>
      </c>
      <c r="O4" s="15" t="str">
        <f>HYPERLINK("http://www.kabupro.jp/mark/20110810/S00093Q8.htm","四半期報告書")</f>
        <v>四半期報告書</v>
      </c>
      <c r="P4" s="15" t="str">
        <f>HYPERLINK("http://www.kabupro.jp/mark/20110513/S0008ADQ.htm","四半期報告書")</f>
        <v>四半期報告書</v>
      </c>
      <c r="Q4" s="15" t="str">
        <f>HYPERLINK("http://www.kabupro.jp/mark/20110324/S00080WD.htm","有価証券報告書")</f>
        <v>有価証券報告書</v>
      </c>
      <c r="R4" s="15" t="str">
        <f>HYPERLINK("http://www.kabupro.jp/mark/20101115/S00077MB.htm","四半期報告書")</f>
        <v>四半期報告書</v>
      </c>
      <c r="S4" s="15" t="str">
        <f>HYPERLINK("http://www.kabupro.jp/mark/20100813/S0006K9P.htm","四半期報告書")</f>
        <v>四半期報告書</v>
      </c>
      <c r="T4" s="15" t="str">
        <f>HYPERLINK("http://www.kabupro.jp/mark/20100514/S0005PE9.htm","四半期報告書")</f>
        <v>四半期報告書</v>
      </c>
      <c r="U4" s="15" t="str">
        <f>HYPERLINK("http://www.kabupro.jp/mark/20100323/S0005EN7.htm","有価証券報告書")</f>
        <v>有価証券報告書</v>
      </c>
    </row>
    <row r="5" spans="1:21" ht="12" thickBot="1">
      <c r="A5" s="11" t="s">
        <v>65</v>
      </c>
      <c r="B5" s="1" t="s">
        <v>204</v>
      </c>
      <c r="C5" s="1" t="s">
        <v>207</v>
      </c>
      <c r="D5" s="1" t="s">
        <v>209</v>
      </c>
      <c r="E5" s="1" t="s">
        <v>71</v>
      </c>
      <c r="F5" s="1" t="s">
        <v>204</v>
      </c>
      <c r="G5" s="1" t="s">
        <v>207</v>
      </c>
      <c r="H5" s="1" t="s">
        <v>209</v>
      </c>
      <c r="I5" s="1" t="s">
        <v>71</v>
      </c>
      <c r="J5" s="1" t="s">
        <v>211</v>
      </c>
      <c r="K5" s="1" t="s">
        <v>213</v>
      </c>
      <c r="L5" s="1" t="s">
        <v>215</v>
      </c>
      <c r="M5" s="1" t="s">
        <v>75</v>
      </c>
      <c r="N5" s="1" t="s">
        <v>217</v>
      </c>
      <c r="O5" s="1" t="s">
        <v>219</v>
      </c>
      <c r="P5" s="1" t="s">
        <v>221</v>
      </c>
      <c r="Q5" s="1" t="s">
        <v>77</v>
      </c>
      <c r="R5" s="1" t="s">
        <v>223</v>
      </c>
      <c r="S5" s="1" t="s">
        <v>225</v>
      </c>
      <c r="T5" s="1" t="s">
        <v>227</v>
      </c>
      <c r="U5" s="1" t="s">
        <v>79</v>
      </c>
    </row>
    <row r="6" spans="1:21" ht="12.75" thickBot="1" thickTop="1">
      <c r="A6" s="10" t="s">
        <v>66</v>
      </c>
      <c r="B6" s="18" t="s">
        <v>63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67</v>
      </c>
      <c r="B7" s="14" t="s">
        <v>253</v>
      </c>
      <c r="C7" s="14" t="s">
        <v>253</v>
      </c>
      <c r="D7" s="14" t="s">
        <v>253</v>
      </c>
      <c r="E7" s="16" t="s">
        <v>72</v>
      </c>
      <c r="F7" s="14" t="s">
        <v>253</v>
      </c>
      <c r="G7" s="14" t="s">
        <v>253</v>
      </c>
      <c r="H7" s="14" t="s">
        <v>253</v>
      </c>
      <c r="I7" s="16" t="s">
        <v>72</v>
      </c>
      <c r="J7" s="14" t="s">
        <v>253</v>
      </c>
      <c r="K7" s="14" t="s">
        <v>253</v>
      </c>
      <c r="L7" s="14" t="s">
        <v>253</v>
      </c>
      <c r="M7" s="16" t="s">
        <v>72</v>
      </c>
      <c r="N7" s="14" t="s">
        <v>253</v>
      </c>
      <c r="O7" s="14" t="s">
        <v>253</v>
      </c>
      <c r="P7" s="14" t="s">
        <v>253</v>
      </c>
      <c r="Q7" s="16" t="s">
        <v>72</v>
      </c>
      <c r="R7" s="14" t="s">
        <v>253</v>
      </c>
      <c r="S7" s="14" t="s">
        <v>253</v>
      </c>
      <c r="T7" s="14" t="s">
        <v>253</v>
      </c>
      <c r="U7" s="16" t="s">
        <v>72</v>
      </c>
    </row>
    <row r="8" spans="1:21" ht="11.25">
      <c r="A8" s="13" t="s">
        <v>68</v>
      </c>
      <c r="B8" s="1" t="s">
        <v>254</v>
      </c>
      <c r="C8" s="1" t="s">
        <v>254</v>
      </c>
      <c r="D8" s="1" t="s">
        <v>254</v>
      </c>
      <c r="E8" s="17" t="s">
        <v>153</v>
      </c>
      <c r="F8" s="1" t="s">
        <v>153</v>
      </c>
      <c r="G8" s="1" t="s">
        <v>153</v>
      </c>
      <c r="H8" s="1" t="s">
        <v>153</v>
      </c>
      <c r="I8" s="17" t="s">
        <v>154</v>
      </c>
      <c r="J8" s="1" t="s">
        <v>154</v>
      </c>
      <c r="K8" s="1" t="s">
        <v>154</v>
      </c>
      <c r="L8" s="1" t="s">
        <v>154</v>
      </c>
      <c r="M8" s="17" t="s">
        <v>155</v>
      </c>
      <c r="N8" s="1" t="s">
        <v>155</v>
      </c>
      <c r="O8" s="1" t="s">
        <v>155</v>
      </c>
      <c r="P8" s="1" t="s">
        <v>155</v>
      </c>
      <c r="Q8" s="17" t="s">
        <v>156</v>
      </c>
      <c r="R8" s="1" t="s">
        <v>156</v>
      </c>
      <c r="S8" s="1" t="s">
        <v>156</v>
      </c>
      <c r="T8" s="1" t="s">
        <v>156</v>
      </c>
      <c r="U8" s="17" t="s">
        <v>157</v>
      </c>
    </row>
    <row r="9" spans="1:21" ht="11.25">
      <c r="A9" s="13" t="s">
        <v>69</v>
      </c>
      <c r="B9" s="1" t="s">
        <v>206</v>
      </c>
      <c r="C9" s="1" t="s">
        <v>208</v>
      </c>
      <c r="D9" s="1" t="s">
        <v>210</v>
      </c>
      <c r="E9" s="17" t="s">
        <v>73</v>
      </c>
      <c r="F9" s="1" t="s">
        <v>212</v>
      </c>
      <c r="G9" s="1" t="s">
        <v>214</v>
      </c>
      <c r="H9" s="1" t="s">
        <v>216</v>
      </c>
      <c r="I9" s="17" t="s">
        <v>74</v>
      </c>
      <c r="J9" s="1" t="s">
        <v>218</v>
      </c>
      <c r="K9" s="1" t="s">
        <v>220</v>
      </c>
      <c r="L9" s="1" t="s">
        <v>222</v>
      </c>
      <c r="M9" s="17" t="s">
        <v>76</v>
      </c>
      <c r="N9" s="1" t="s">
        <v>224</v>
      </c>
      <c r="O9" s="1" t="s">
        <v>226</v>
      </c>
      <c r="P9" s="1" t="s">
        <v>228</v>
      </c>
      <c r="Q9" s="17" t="s">
        <v>78</v>
      </c>
      <c r="R9" s="1" t="s">
        <v>230</v>
      </c>
      <c r="S9" s="1" t="s">
        <v>232</v>
      </c>
      <c r="T9" s="1" t="s">
        <v>234</v>
      </c>
      <c r="U9" s="17" t="s">
        <v>80</v>
      </c>
    </row>
    <row r="10" spans="1:21" ht="12" thickBot="1">
      <c r="A10" s="13" t="s">
        <v>70</v>
      </c>
      <c r="B10" s="1" t="s">
        <v>83</v>
      </c>
      <c r="C10" s="1" t="s">
        <v>83</v>
      </c>
      <c r="D10" s="1" t="s">
        <v>83</v>
      </c>
      <c r="E10" s="17" t="s">
        <v>83</v>
      </c>
      <c r="F10" s="1" t="s">
        <v>83</v>
      </c>
      <c r="G10" s="1" t="s">
        <v>83</v>
      </c>
      <c r="H10" s="1" t="s">
        <v>83</v>
      </c>
      <c r="I10" s="17" t="s">
        <v>83</v>
      </c>
      <c r="J10" s="1" t="s">
        <v>83</v>
      </c>
      <c r="K10" s="1" t="s">
        <v>83</v>
      </c>
      <c r="L10" s="1" t="s">
        <v>83</v>
      </c>
      <c r="M10" s="17" t="s">
        <v>83</v>
      </c>
      <c r="N10" s="1" t="s">
        <v>83</v>
      </c>
      <c r="O10" s="1" t="s">
        <v>83</v>
      </c>
      <c r="P10" s="1" t="s">
        <v>83</v>
      </c>
      <c r="Q10" s="17" t="s">
        <v>83</v>
      </c>
      <c r="R10" s="1" t="s">
        <v>83</v>
      </c>
      <c r="S10" s="1" t="s">
        <v>83</v>
      </c>
      <c r="T10" s="1" t="s">
        <v>83</v>
      </c>
      <c r="U10" s="17" t="s">
        <v>83</v>
      </c>
    </row>
    <row r="11" spans="1:21" ht="12" thickTop="1">
      <c r="A11" s="26" t="s">
        <v>158</v>
      </c>
      <c r="B11" s="27">
        <v>13981332</v>
      </c>
      <c r="C11" s="27">
        <v>9331714</v>
      </c>
      <c r="D11" s="27">
        <v>4470161</v>
      </c>
      <c r="E11" s="21">
        <v>15368632</v>
      </c>
      <c r="F11" s="27">
        <v>11736121</v>
      </c>
      <c r="G11" s="27">
        <v>7728976</v>
      </c>
      <c r="H11" s="27">
        <v>3954350</v>
      </c>
      <c r="I11" s="21">
        <v>12253346</v>
      </c>
      <c r="J11" s="27">
        <v>8678116</v>
      </c>
      <c r="K11" s="27">
        <v>5692952</v>
      </c>
      <c r="L11" s="27">
        <v>2869865</v>
      </c>
      <c r="M11" s="21">
        <v>5515776</v>
      </c>
      <c r="N11" s="27">
        <v>4011876</v>
      </c>
      <c r="O11" s="27">
        <v>2646133</v>
      </c>
      <c r="P11" s="27">
        <v>1300198</v>
      </c>
      <c r="Q11" s="21">
        <v>4651081</v>
      </c>
      <c r="R11" s="27">
        <v>3503675</v>
      </c>
      <c r="S11" s="27">
        <v>2226744</v>
      </c>
      <c r="T11" s="27">
        <v>1248720</v>
      </c>
      <c r="U11" s="21">
        <v>6305851</v>
      </c>
    </row>
    <row r="12" spans="1:21" ht="11.25">
      <c r="A12" s="7" t="s">
        <v>159</v>
      </c>
      <c r="B12" s="28">
        <v>10809912</v>
      </c>
      <c r="C12" s="28">
        <v>7277775</v>
      </c>
      <c r="D12" s="28">
        <v>3629781</v>
      </c>
      <c r="E12" s="22">
        <v>12712580</v>
      </c>
      <c r="F12" s="28">
        <v>9724454</v>
      </c>
      <c r="G12" s="28">
        <v>6395205</v>
      </c>
      <c r="H12" s="28">
        <v>3262100</v>
      </c>
      <c r="I12" s="22">
        <v>10221660</v>
      </c>
      <c r="J12" s="28">
        <v>7247416</v>
      </c>
      <c r="K12" s="28">
        <v>4765448</v>
      </c>
      <c r="L12" s="28">
        <v>2396293</v>
      </c>
      <c r="M12" s="22">
        <v>4509037</v>
      </c>
      <c r="N12" s="28">
        <v>3287913</v>
      </c>
      <c r="O12" s="28">
        <v>2173086</v>
      </c>
      <c r="P12" s="28">
        <v>1061495</v>
      </c>
      <c r="Q12" s="22">
        <v>3714543</v>
      </c>
      <c r="R12" s="28">
        <v>2786827</v>
      </c>
      <c r="S12" s="28">
        <v>1761137</v>
      </c>
      <c r="T12" s="28">
        <v>970058</v>
      </c>
      <c r="U12" s="22">
        <v>4702518</v>
      </c>
    </row>
    <row r="13" spans="1:21" ht="11.25">
      <c r="A13" s="7" t="s">
        <v>160</v>
      </c>
      <c r="B13" s="28">
        <v>3171420</v>
      </c>
      <c r="C13" s="28">
        <v>2053939</v>
      </c>
      <c r="D13" s="28">
        <v>840380</v>
      </c>
      <c r="E13" s="22">
        <v>2656051</v>
      </c>
      <c r="F13" s="28">
        <v>2011666</v>
      </c>
      <c r="G13" s="28">
        <v>1333770</v>
      </c>
      <c r="H13" s="28">
        <v>692249</v>
      </c>
      <c r="I13" s="22">
        <v>2031685</v>
      </c>
      <c r="J13" s="28">
        <v>1430700</v>
      </c>
      <c r="K13" s="28">
        <v>927504</v>
      </c>
      <c r="L13" s="28">
        <v>473572</v>
      </c>
      <c r="M13" s="22">
        <v>1006738</v>
      </c>
      <c r="N13" s="28">
        <v>723962</v>
      </c>
      <c r="O13" s="28">
        <v>473047</v>
      </c>
      <c r="P13" s="28">
        <v>238703</v>
      </c>
      <c r="Q13" s="22">
        <v>936537</v>
      </c>
      <c r="R13" s="28">
        <v>716848</v>
      </c>
      <c r="S13" s="28">
        <v>465606</v>
      </c>
      <c r="T13" s="28">
        <v>278661</v>
      </c>
      <c r="U13" s="22">
        <v>1603332</v>
      </c>
    </row>
    <row r="14" spans="1:21" ht="11.25">
      <c r="A14" s="6" t="s">
        <v>45</v>
      </c>
      <c r="B14" s="28">
        <v>155931</v>
      </c>
      <c r="C14" s="28">
        <v>99263</v>
      </c>
      <c r="D14" s="28">
        <v>42596</v>
      </c>
      <c r="E14" s="22">
        <v>161101</v>
      </c>
      <c r="F14" s="28">
        <v>118505</v>
      </c>
      <c r="G14" s="28">
        <v>75908</v>
      </c>
      <c r="H14" s="28">
        <v>33312</v>
      </c>
      <c r="I14" s="22">
        <v>130951</v>
      </c>
      <c r="J14" s="28">
        <v>97639</v>
      </c>
      <c r="K14" s="28">
        <v>64326</v>
      </c>
      <c r="L14" s="28">
        <v>25514</v>
      </c>
      <c r="M14" s="22">
        <v>77386</v>
      </c>
      <c r="N14" s="28">
        <v>56311</v>
      </c>
      <c r="O14" s="28">
        <v>35236</v>
      </c>
      <c r="P14" s="28">
        <v>14161</v>
      </c>
      <c r="Q14" s="22">
        <v>72783</v>
      </c>
      <c r="R14" s="28">
        <v>58622</v>
      </c>
      <c r="S14" s="28">
        <v>41881</v>
      </c>
      <c r="T14" s="28">
        <v>30350</v>
      </c>
      <c r="U14" s="22">
        <v>109616</v>
      </c>
    </row>
    <row r="15" spans="1:21" ht="11.25">
      <c r="A15" s="6" t="s">
        <v>162</v>
      </c>
      <c r="B15" s="28">
        <v>897601</v>
      </c>
      <c r="C15" s="28">
        <v>618068</v>
      </c>
      <c r="D15" s="28">
        <v>283564</v>
      </c>
      <c r="E15" s="22">
        <v>1019770</v>
      </c>
      <c r="F15" s="28">
        <v>747673</v>
      </c>
      <c r="G15" s="28">
        <v>492434</v>
      </c>
      <c r="H15" s="28">
        <v>234110</v>
      </c>
      <c r="I15" s="22">
        <v>792485</v>
      </c>
      <c r="J15" s="28">
        <v>581727</v>
      </c>
      <c r="K15" s="28">
        <v>391412</v>
      </c>
      <c r="L15" s="28">
        <v>207138</v>
      </c>
      <c r="M15" s="22">
        <v>414535</v>
      </c>
      <c r="N15" s="28">
        <v>308686</v>
      </c>
      <c r="O15" s="28">
        <v>205772</v>
      </c>
      <c r="P15" s="28">
        <v>102075</v>
      </c>
      <c r="Q15" s="22">
        <v>446258</v>
      </c>
      <c r="R15" s="28">
        <v>340614</v>
      </c>
      <c r="S15" s="28">
        <v>238879</v>
      </c>
      <c r="T15" s="28">
        <v>131384</v>
      </c>
      <c r="U15" s="22">
        <v>779424</v>
      </c>
    </row>
    <row r="16" spans="1:21" ht="11.25">
      <c r="A16" s="6" t="s">
        <v>46</v>
      </c>
      <c r="B16" s="28">
        <v>2099</v>
      </c>
      <c r="C16" s="28">
        <v>3319</v>
      </c>
      <c r="D16" s="28">
        <v>3473</v>
      </c>
      <c r="E16" s="22">
        <v>-15298</v>
      </c>
      <c r="F16" s="28">
        <v>4580</v>
      </c>
      <c r="G16" s="28">
        <v>1787</v>
      </c>
      <c r="H16" s="28">
        <v>2734</v>
      </c>
      <c r="I16" s="22"/>
      <c r="J16" s="28">
        <v>16708</v>
      </c>
      <c r="K16" s="28">
        <v>6231</v>
      </c>
      <c r="L16" s="28">
        <v>2795</v>
      </c>
      <c r="M16" s="22">
        <v>5635</v>
      </c>
      <c r="N16" s="28">
        <v>1839</v>
      </c>
      <c r="O16" s="28">
        <v>1379</v>
      </c>
      <c r="P16" s="28">
        <v>4093</v>
      </c>
      <c r="Q16" s="22"/>
      <c r="R16" s="28">
        <v>882</v>
      </c>
      <c r="S16" s="28"/>
      <c r="T16" s="28">
        <v>3000</v>
      </c>
      <c r="U16" s="22">
        <v>15460</v>
      </c>
    </row>
    <row r="17" spans="1:21" ht="11.25">
      <c r="A17" s="6" t="s">
        <v>165</v>
      </c>
      <c r="B17" s="28">
        <v>3143</v>
      </c>
      <c r="C17" s="28">
        <v>18843</v>
      </c>
      <c r="D17" s="28">
        <v>5167</v>
      </c>
      <c r="E17" s="22">
        <v>1815</v>
      </c>
      <c r="F17" s="28">
        <v>3591</v>
      </c>
      <c r="G17" s="28">
        <v>447</v>
      </c>
      <c r="H17" s="28">
        <v>1754</v>
      </c>
      <c r="I17" s="22">
        <v>510</v>
      </c>
      <c r="J17" s="28">
        <v>27911</v>
      </c>
      <c r="K17" s="28">
        <v>12740</v>
      </c>
      <c r="L17" s="28">
        <v>938</v>
      </c>
      <c r="M17" s="22">
        <v>552</v>
      </c>
      <c r="N17" s="28">
        <v>1780</v>
      </c>
      <c r="O17" s="28">
        <v>429</v>
      </c>
      <c r="P17" s="28">
        <v>1733</v>
      </c>
      <c r="Q17" s="22">
        <v>439</v>
      </c>
      <c r="R17" s="28">
        <v>1839</v>
      </c>
      <c r="S17" s="28">
        <v>438</v>
      </c>
      <c r="T17" s="28">
        <v>968</v>
      </c>
      <c r="U17" s="22">
        <v>2380</v>
      </c>
    </row>
    <row r="18" spans="1:21" ht="11.25">
      <c r="A18" s="6" t="s">
        <v>166</v>
      </c>
      <c r="B18" s="28">
        <v>360</v>
      </c>
      <c r="C18" s="28">
        <v>8680</v>
      </c>
      <c r="D18" s="28">
        <v>3992</v>
      </c>
      <c r="E18" s="22">
        <v>16900</v>
      </c>
      <c r="F18" s="28"/>
      <c r="G18" s="28"/>
      <c r="H18" s="28"/>
      <c r="I18" s="22">
        <v>18250</v>
      </c>
      <c r="J18" s="28"/>
      <c r="K18" s="28"/>
      <c r="L18" s="28"/>
      <c r="M18" s="22">
        <v>5500</v>
      </c>
      <c r="N18" s="28"/>
      <c r="O18" s="28"/>
      <c r="P18" s="28"/>
      <c r="Q18" s="22"/>
      <c r="R18" s="28"/>
      <c r="S18" s="28"/>
      <c r="T18" s="28"/>
      <c r="U18" s="22"/>
    </row>
    <row r="19" spans="1:21" ht="11.25">
      <c r="A19" s="6" t="s">
        <v>167</v>
      </c>
      <c r="B19" s="28">
        <v>27156</v>
      </c>
      <c r="C19" s="28">
        <v>15703</v>
      </c>
      <c r="D19" s="28">
        <v>6378</v>
      </c>
      <c r="E19" s="22">
        <v>21118</v>
      </c>
      <c r="F19" s="28">
        <v>14513</v>
      </c>
      <c r="G19" s="28">
        <v>9122</v>
      </c>
      <c r="H19" s="28">
        <v>4117</v>
      </c>
      <c r="I19" s="22">
        <v>19652</v>
      </c>
      <c r="J19" s="28">
        <v>15477</v>
      </c>
      <c r="K19" s="28">
        <v>9586</v>
      </c>
      <c r="L19" s="28">
        <v>4141</v>
      </c>
      <c r="M19" s="22">
        <v>16643</v>
      </c>
      <c r="N19" s="28">
        <v>12643</v>
      </c>
      <c r="O19" s="28">
        <v>8620</v>
      </c>
      <c r="P19" s="28">
        <v>4008</v>
      </c>
      <c r="Q19" s="22">
        <v>22984</v>
      </c>
      <c r="R19" s="28">
        <v>18043</v>
      </c>
      <c r="S19" s="28">
        <v>12349</v>
      </c>
      <c r="T19" s="28">
        <v>7136</v>
      </c>
      <c r="U19" s="22">
        <v>37076</v>
      </c>
    </row>
    <row r="20" spans="1:21" ht="11.25">
      <c r="A20" s="6" t="s">
        <v>168</v>
      </c>
      <c r="B20" s="28">
        <v>236863</v>
      </c>
      <c r="C20" s="28">
        <v>145733</v>
      </c>
      <c r="D20" s="28">
        <v>54603</v>
      </c>
      <c r="E20" s="22">
        <v>127111</v>
      </c>
      <c r="F20" s="28">
        <v>94508</v>
      </c>
      <c r="G20" s="28">
        <v>61905</v>
      </c>
      <c r="H20" s="28">
        <v>27412</v>
      </c>
      <c r="I20" s="22">
        <v>100249</v>
      </c>
      <c r="J20" s="28">
        <v>72836</v>
      </c>
      <c r="K20" s="28">
        <v>47774</v>
      </c>
      <c r="L20" s="28">
        <v>23887</v>
      </c>
      <c r="M20" s="22">
        <v>21151</v>
      </c>
      <c r="N20" s="28">
        <v>14252</v>
      </c>
      <c r="O20" s="28">
        <v>7352</v>
      </c>
      <c r="P20" s="28">
        <v>2658</v>
      </c>
      <c r="Q20" s="22">
        <v>10495</v>
      </c>
      <c r="R20" s="28">
        <v>7837</v>
      </c>
      <c r="S20" s="28">
        <v>5178</v>
      </c>
      <c r="T20" s="28">
        <v>2520</v>
      </c>
      <c r="U20" s="22">
        <v>74845</v>
      </c>
    </row>
    <row r="21" spans="1:21" ht="11.25">
      <c r="A21" s="6" t="s">
        <v>94</v>
      </c>
      <c r="B21" s="28">
        <v>1329533</v>
      </c>
      <c r="C21" s="28">
        <v>742566</v>
      </c>
      <c r="D21" s="28">
        <v>224890</v>
      </c>
      <c r="E21" s="22">
        <v>777313</v>
      </c>
      <c r="F21" s="28">
        <v>557977</v>
      </c>
      <c r="G21" s="28">
        <v>371568</v>
      </c>
      <c r="H21" s="28">
        <v>187068</v>
      </c>
      <c r="I21" s="22">
        <v>634017</v>
      </c>
      <c r="J21" s="28">
        <v>424503</v>
      </c>
      <c r="K21" s="28">
        <v>279907</v>
      </c>
      <c r="L21" s="28">
        <v>150730</v>
      </c>
      <c r="M21" s="22">
        <v>330104</v>
      </c>
      <c r="N21" s="28">
        <v>246550</v>
      </c>
      <c r="O21" s="28">
        <v>165396</v>
      </c>
      <c r="P21" s="28">
        <v>85615</v>
      </c>
      <c r="Q21" s="22">
        <v>345313</v>
      </c>
      <c r="R21" s="28">
        <v>262234</v>
      </c>
      <c r="S21" s="28">
        <v>182461</v>
      </c>
      <c r="T21" s="28">
        <v>114366</v>
      </c>
      <c r="U21" s="22">
        <v>582251</v>
      </c>
    </row>
    <row r="22" spans="1:21" ht="11.25">
      <c r="A22" s="6" t="s">
        <v>172</v>
      </c>
      <c r="B22" s="28">
        <v>2652689</v>
      </c>
      <c r="C22" s="28">
        <v>1652177</v>
      </c>
      <c r="D22" s="28">
        <v>624665</v>
      </c>
      <c r="E22" s="22">
        <v>2109832</v>
      </c>
      <c r="F22" s="28">
        <v>1541350</v>
      </c>
      <c r="G22" s="28">
        <v>1013175</v>
      </c>
      <c r="H22" s="28">
        <v>490510</v>
      </c>
      <c r="I22" s="22">
        <v>1696116</v>
      </c>
      <c r="J22" s="28">
        <v>1236803</v>
      </c>
      <c r="K22" s="28">
        <v>811979</v>
      </c>
      <c r="L22" s="28">
        <v>415145</v>
      </c>
      <c r="M22" s="22">
        <v>871508</v>
      </c>
      <c r="N22" s="28">
        <v>642064</v>
      </c>
      <c r="O22" s="28">
        <v>424187</v>
      </c>
      <c r="P22" s="28">
        <v>214345</v>
      </c>
      <c r="Q22" s="22">
        <v>898275</v>
      </c>
      <c r="R22" s="28">
        <v>690074</v>
      </c>
      <c r="S22" s="28">
        <v>481188</v>
      </c>
      <c r="T22" s="28">
        <v>289726</v>
      </c>
      <c r="U22" s="22">
        <v>1601054</v>
      </c>
    </row>
    <row r="23" spans="1:21" ht="12" thickBot="1">
      <c r="A23" s="25" t="s">
        <v>173</v>
      </c>
      <c r="B23" s="29">
        <v>518730</v>
      </c>
      <c r="C23" s="29">
        <v>401761</v>
      </c>
      <c r="D23" s="29">
        <v>215714</v>
      </c>
      <c r="E23" s="23">
        <v>546219</v>
      </c>
      <c r="F23" s="29">
        <v>470315</v>
      </c>
      <c r="G23" s="29">
        <v>320595</v>
      </c>
      <c r="H23" s="29">
        <v>201739</v>
      </c>
      <c r="I23" s="23">
        <v>335568</v>
      </c>
      <c r="J23" s="29">
        <v>193896</v>
      </c>
      <c r="K23" s="29">
        <v>115524</v>
      </c>
      <c r="L23" s="29">
        <v>58426</v>
      </c>
      <c r="M23" s="23">
        <v>135229</v>
      </c>
      <c r="N23" s="29">
        <v>81898</v>
      </c>
      <c r="O23" s="29">
        <v>48859</v>
      </c>
      <c r="P23" s="29">
        <v>24357</v>
      </c>
      <c r="Q23" s="23">
        <v>38262</v>
      </c>
      <c r="R23" s="29">
        <v>26774</v>
      </c>
      <c r="S23" s="29">
        <v>-15581</v>
      </c>
      <c r="T23" s="29">
        <v>-11064</v>
      </c>
      <c r="U23" s="23">
        <v>2277</v>
      </c>
    </row>
    <row r="24" spans="1:21" ht="12" thickTop="1">
      <c r="A24" s="6" t="s">
        <v>47</v>
      </c>
      <c r="B24" s="28">
        <v>5107</v>
      </c>
      <c r="C24" s="28">
        <v>2347</v>
      </c>
      <c r="D24" s="28">
        <v>917</v>
      </c>
      <c r="E24" s="22">
        <v>5804</v>
      </c>
      <c r="F24" s="28">
        <v>4420</v>
      </c>
      <c r="G24" s="28">
        <v>2961</v>
      </c>
      <c r="H24" s="28">
        <v>1584</v>
      </c>
      <c r="I24" s="22">
        <v>6665</v>
      </c>
      <c r="J24" s="28">
        <v>4998</v>
      </c>
      <c r="K24" s="28">
        <v>3293</v>
      </c>
      <c r="L24" s="28">
        <v>1598</v>
      </c>
      <c r="M24" s="22">
        <v>8984</v>
      </c>
      <c r="N24" s="28">
        <v>7346</v>
      </c>
      <c r="O24" s="28">
        <v>5057</v>
      </c>
      <c r="P24" s="28">
        <v>2584</v>
      </c>
      <c r="Q24" s="22">
        <v>13013</v>
      </c>
      <c r="R24" s="28">
        <v>10112</v>
      </c>
      <c r="S24" s="28">
        <v>7117</v>
      </c>
      <c r="T24" s="28">
        <v>3869</v>
      </c>
      <c r="U24" s="22">
        <v>17573</v>
      </c>
    </row>
    <row r="25" spans="1:21" ht="11.25">
      <c r="A25" s="6" t="s">
        <v>175</v>
      </c>
      <c r="B25" s="28">
        <v>6750</v>
      </c>
      <c r="C25" s="28">
        <v>6750</v>
      </c>
      <c r="D25" s="28">
        <v>6750</v>
      </c>
      <c r="E25" s="22">
        <v>7110</v>
      </c>
      <c r="F25" s="28">
        <v>7110</v>
      </c>
      <c r="G25" s="28">
        <v>7110</v>
      </c>
      <c r="H25" s="28">
        <v>7110</v>
      </c>
      <c r="I25" s="22">
        <v>6800</v>
      </c>
      <c r="J25" s="28">
        <v>6725</v>
      </c>
      <c r="K25" s="28">
        <v>6650</v>
      </c>
      <c r="L25" s="28">
        <v>6575</v>
      </c>
      <c r="M25" s="22">
        <v>300</v>
      </c>
      <c r="N25" s="28">
        <v>225</v>
      </c>
      <c r="O25" s="28">
        <v>150</v>
      </c>
      <c r="P25" s="28">
        <v>75</v>
      </c>
      <c r="Q25" s="22">
        <v>436</v>
      </c>
      <c r="R25" s="28">
        <v>361</v>
      </c>
      <c r="S25" s="28">
        <v>286</v>
      </c>
      <c r="T25" s="28">
        <v>211</v>
      </c>
      <c r="U25" s="22">
        <v>3206</v>
      </c>
    </row>
    <row r="26" spans="1:21" ht="11.25">
      <c r="A26" s="6" t="s">
        <v>48</v>
      </c>
      <c r="B26" s="28"/>
      <c r="C26" s="28"/>
      <c r="D26" s="28"/>
      <c r="E26" s="22"/>
      <c r="F26" s="28"/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/>
      <c r="R26" s="28"/>
      <c r="S26" s="28"/>
      <c r="T26" s="28"/>
      <c r="U26" s="22">
        <v>3575</v>
      </c>
    </row>
    <row r="27" spans="1:21" ht="11.25">
      <c r="A27" s="6" t="s">
        <v>176</v>
      </c>
      <c r="B27" s="28"/>
      <c r="C27" s="28"/>
      <c r="D27" s="28"/>
      <c r="E27" s="22"/>
      <c r="F27" s="28"/>
      <c r="G27" s="28"/>
      <c r="H27" s="28"/>
      <c r="I27" s="22"/>
      <c r="J27" s="28"/>
      <c r="K27" s="28"/>
      <c r="L27" s="28"/>
      <c r="M27" s="22"/>
      <c r="N27" s="28"/>
      <c r="O27" s="28"/>
      <c r="P27" s="28"/>
      <c r="Q27" s="22">
        <v>21600</v>
      </c>
      <c r="R27" s="28">
        <v>21600</v>
      </c>
      <c r="S27" s="28">
        <v>21600</v>
      </c>
      <c r="T27" s="28">
        <v>21200</v>
      </c>
      <c r="U27" s="22">
        <v>1200</v>
      </c>
    </row>
    <row r="28" spans="1:21" ht="11.25">
      <c r="A28" s="6" t="s">
        <v>177</v>
      </c>
      <c r="B28" s="28"/>
      <c r="C28" s="28"/>
      <c r="D28" s="28">
        <v>1506</v>
      </c>
      <c r="E28" s="22">
        <v>206227</v>
      </c>
      <c r="F28" s="28">
        <v>195546</v>
      </c>
      <c r="G28" s="28">
        <v>34598</v>
      </c>
      <c r="H28" s="28">
        <v>13346</v>
      </c>
      <c r="I28" s="22">
        <v>78560</v>
      </c>
      <c r="J28" s="28">
        <v>50600</v>
      </c>
      <c r="K28" s="28">
        <v>34376</v>
      </c>
      <c r="L28" s="28">
        <v>2841</v>
      </c>
      <c r="M28" s="22">
        <v>182894</v>
      </c>
      <c r="N28" s="28">
        <v>42182</v>
      </c>
      <c r="O28" s="28">
        <v>30937</v>
      </c>
      <c r="P28" s="28">
        <v>10500</v>
      </c>
      <c r="Q28" s="22">
        <v>54065</v>
      </c>
      <c r="R28" s="28">
        <v>35218</v>
      </c>
      <c r="S28" s="28">
        <v>25512</v>
      </c>
      <c r="T28" s="28">
        <v>8857</v>
      </c>
      <c r="U28" s="22">
        <v>41546</v>
      </c>
    </row>
    <row r="29" spans="1:21" ht="11.25">
      <c r="A29" s="6" t="s">
        <v>49</v>
      </c>
      <c r="B29" s="28">
        <v>1487</v>
      </c>
      <c r="C29" s="28">
        <v>1171</v>
      </c>
      <c r="D29" s="28">
        <v>816</v>
      </c>
      <c r="E29" s="22">
        <v>5727</v>
      </c>
      <c r="F29" s="28">
        <v>4651</v>
      </c>
      <c r="G29" s="28">
        <v>3835</v>
      </c>
      <c r="H29" s="28">
        <v>2482</v>
      </c>
      <c r="I29" s="22">
        <v>4811</v>
      </c>
      <c r="J29" s="28">
        <v>3378</v>
      </c>
      <c r="K29" s="28">
        <v>2725</v>
      </c>
      <c r="L29" s="28">
        <v>957</v>
      </c>
      <c r="M29" s="22">
        <v>4970</v>
      </c>
      <c r="N29" s="28">
        <v>4405</v>
      </c>
      <c r="O29" s="28">
        <v>4125</v>
      </c>
      <c r="P29" s="28">
        <v>10</v>
      </c>
      <c r="Q29" s="22">
        <v>3887</v>
      </c>
      <c r="R29" s="28">
        <v>1320</v>
      </c>
      <c r="S29" s="28">
        <v>1320</v>
      </c>
      <c r="T29" s="28">
        <v>1320</v>
      </c>
      <c r="U29" s="22">
        <v>3601</v>
      </c>
    </row>
    <row r="30" spans="1:21" ht="11.25">
      <c r="A30" s="6" t="s">
        <v>178</v>
      </c>
      <c r="B30" s="28">
        <v>13344</v>
      </c>
      <c r="C30" s="28">
        <v>10269</v>
      </c>
      <c r="D30" s="28">
        <v>9990</v>
      </c>
      <c r="E30" s="22">
        <v>224869</v>
      </c>
      <c r="F30" s="28">
        <v>211728</v>
      </c>
      <c r="G30" s="28">
        <v>48505</v>
      </c>
      <c r="H30" s="28">
        <v>24522</v>
      </c>
      <c r="I30" s="22">
        <v>96837</v>
      </c>
      <c r="J30" s="28">
        <v>65702</v>
      </c>
      <c r="K30" s="28">
        <v>47046</v>
      </c>
      <c r="L30" s="28">
        <v>11972</v>
      </c>
      <c r="M30" s="22">
        <v>197148</v>
      </c>
      <c r="N30" s="28">
        <v>54160</v>
      </c>
      <c r="O30" s="28">
        <v>40270</v>
      </c>
      <c r="P30" s="28">
        <v>13170</v>
      </c>
      <c r="Q30" s="22">
        <v>93002</v>
      </c>
      <c r="R30" s="28">
        <v>68612</v>
      </c>
      <c r="S30" s="28">
        <v>55836</v>
      </c>
      <c r="T30" s="28">
        <v>35458</v>
      </c>
      <c r="U30" s="22">
        <v>71783</v>
      </c>
    </row>
    <row r="31" spans="1:21" ht="11.25">
      <c r="A31" s="6" t="s">
        <v>2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>
        <v>127</v>
      </c>
    </row>
    <row r="32" spans="1:21" ht="11.25">
      <c r="A32" s="6" t="s">
        <v>180</v>
      </c>
      <c r="B32" s="28">
        <v>5810</v>
      </c>
      <c r="C32" s="28">
        <v>4626</v>
      </c>
      <c r="D32" s="28">
        <v>656</v>
      </c>
      <c r="E32" s="22">
        <v>4857</v>
      </c>
      <c r="F32" s="28">
        <v>4555</v>
      </c>
      <c r="G32" s="28">
        <v>4020</v>
      </c>
      <c r="H32" s="28">
        <v>2127</v>
      </c>
      <c r="I32" s="22">
        <v>869</v>
      </c>
      <c r="J32" s="28">
        <v>1911</v>
      </c>
      <c r="K32" s="28">
        <v>2408</v>
      </c>
      <c r="L32" s="28"/>
      <c r="M32" s="22"/>
      <c r="N32" s="28"/>
      <c r="O32" s="28"/>
      <c r="P32" s="28"/>
      <c r="Q32" s="22"/>
      <c r="R32" s="28"/>
      <c r="S32" s="28"/>
      <c r="T32" s="28"/>
      <c r="U32" s="22"/>
    </row>
    <row r="33" spans="1:21" ht="11.25">
      <c r="A33" s="6" t="s">
        <v>50</v>
      </c>
      <c r="B33" s="28"/>
      <c r="C33" s="28"/>
      <c r="D33" s="28"/>
      <c r="E33" s="22">
        <v>94</v>
      </c>
      <c r="F33" s="28">
        <v>94</v>
      </c>
      <c r="G33" s="28">
        <v>94</v>
      </c>
      <c r="H33" s="28">
        <v>94</v>
      </c>
      <c r="I33" s="22"/>
      <c r="J33" s="28"/>
      <c r="K33" s="28"/>
      <c r="L33" s="28"/>
      <c r="M33" s="22"/>
      <c r="N33" s="28">
        <v>199</v>
      </c>
      <c r="O33" s="28">
        <v>199</v>
      </c>
      <c r="P33" s="28">
        <v>199</v>
      </c>
      <c r="Q33" s="22"/>
      <c r="R33" s="28"/>
      <c r="S33" s="28"/>
      <c r="T33" s="28"/>
      <c r="U33" s="22">
        <v>2326</v>
      </c>
    </row>
    <row r="34" spans="1:21" ht="11.25">
      <c r="A34" s="6" t="s">
        <v>51</v>
      </c>
      <c r="B34" s="28">
        <v>7693</v>
      </c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</row>
    <row r="35" spans="1:21" ht="11.25">
      <c r="A35" s="6" t="s">
        <v>182</v>
      </c>
      <c r="B35" s="28">
        <v>16089</v>
      </c>
      <c r="C35" s="28">
        <v>6041</v>
      </c>
      <c r="D35" s="28"/>
      <c r="E35" s="22"/>
      <c r="F35" s="28"/>
      <c r="G35" s="28"/>
      <c r="H35" s="28"/>
      <c r="I35" s="22"/>
      <c r="J35" s="28"/>
      <c r="K35" s="28"/>
      <c r="L35" s="28"/>
      <c r="M35" s="22">
        <v>25853</v>
      </c>
      <c r="N35" s="28">
        <v>13993</v>
      </c>
      <c r="O35" s="28">
        <v>6247</v>
      </c>
      <c r="P35" s="28"/>
      <c r="Q35" s="22"/>
      <c r="R35" s="28"/>
      <c r="S35" s="28"/>
      <c r="T35" s="28"/>
      <c r="U35" s="22"/>
    </row>
    <row r="36" spans="1:21" ht="11.25">
      <c r="A36" s="6" t="s">
        <v>181</v>
      </c>
      <c r="B36" s="28"/>
      <c r="C36" s="28"/>
      <c r="D36" s="28"/>
      <c r="E36" s="22">
        <v>913</v>
      </c>
      <c r="F36" s="28">
        <v>633</v>
      </c>
      <c r="G36" s="28">
        <v>633</v>
      </c>
      <c r="H36" s="28">
        <v>633</v>
      </c>
      <c r="I36" s="22">
        <v>319</v>
      </c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</row>
    <row r="37" spans="1:21" ht="11.25">
      <c r="A37" s="6" t="s">
        <v>94</v>
      </c>
      <c r="B37" s="28">
        <v>2267</v>
      </c>
      <c r="C37" s="28">
        <v>1161</v>
      </c>
      <c r="D37" s="28">
        <v>383</v>
      </c>
      <c r="E37" s="22">
        <v>739</v>
      </c>
      <c r="F37" s="28">
        <v>307</v>
      </c>
      <c r="G37" s="28">
        <v>282</v>
      </c>
      <c r="H37" s="28">
        <v>439</v>
      </c>
      <c r="I37" s="22">
        <v>469</v>
      </c>
      <c r="J37" s="28">
        <v>451</v>
      </c>
      <c r="K37" s="28">
        <v>535</v>
      </c>
      <c r="L37" s="28">
        <v>64</v>
      </c>
      <c r="M37" s="22">
        <v>749</v>
      </c>
      <c r="N37" s="28"/>
      <c r="O37" s="28">
        <v>48</v>
      </c>
      <c r="P37" s="28">
        <v>24</v>
      </c>
      <c r="Q37" s="22">
        <v>561</v>
      </c>
      <c r="R37" s="28">
        <v>323</v>
      </c>
      <c r="S37" s="28">
        <v>323</v>
      </c>
      <c r="T37" s="28">
        <v>324</v>
      </c>
      <c r="U37" s="22">
        <v>394</v>
      </c>
    </row>
    <row r="38" spans="1:21" ht="11.25">
      <c r="A38" s="6" t="s">
        <v>184</v>
      </c>
      <c r="B38" s="28">
        <v>31862</v>
      </c>
      <c r="C38" s="28">
        <v>11829</v>
      </c>
      <c r="D38" s="28">
        <v>1039</v>
      </c>
      <c r="E38" s="22">
        <v>6603</v>
      </c>
      <c r="F38" s="28">
        <v>5589</v>
      </c>
      <c r="G38" s="28">
        <v>5029</v>
      </c>
      <c r="H38" s="28">
        <v>3295</v>
      </c>
      <c r="I38" s="22">
        <v>1658</v>
      </c>
      <c r="J38" s="28">
        <v>2363</v>
      </c>
      <c r="K38" s="28">
        <v>2944</v>
      </c>
      <c r="L38" s="28">
        <v>64</v>
      </c>
      <c r="M38" s="22">
        <v>26603</v>
      </c>
      <c r="N38" s="28">
        <v>14193</v>
      </c>
      <c r="O38" s="28">
        <v>6496</v>
      </c>
      <c r="P38" s="28">
        <v>224</v>
      </c>
      <c r="Q38" s="22">
        <v>561</v>
      </c>
      <c r="R38" s="28">
        <v>323</v>
      </c>
      <c r="S38" s="28">
        <v>323</v>
      </c>
      <c r="T38" s="28">
        <v>324</v>
      </c>
      <c r="U38" s="22">
        <v>2849</v>
      </c>
    </row>
    <row r="39" spans="1:21" ht="12" thickBot="1">
      <c r="A39" s="25" t="s">
        <v>185</v>
      </c>
      <c r="B39" s="29">
        <v>500213</v>
      </c>
      <c r="C39" s="29">
        <v>400200</v>
      </c>
      <c r="D39" s="29">
        <v>224664</v>
      </c>
      <c r="E39" s="23">
        <v>764485</v>
      </c>
      <c r="F39" s="29">
        <v>676454</v>
      </c>
      <c r="G39" s="29">
        <v>364071</v>
      </c>
      <c r="H39" s="29">
        <v>222967</v>
      </c>
      <c r="I39" s="23">
        <v>430747</v>
      </c>
      <c r="J39" s="29">
        <v>257235</v>
      </c>
      <c r="K39" s="29">
        <v>159625</v>
      </c>
      <c r="L39" s="29">
        <v>70334</v>
      </c>
      <c r="M39" s="23">
        <v>305775</v>
      </c>
      <c r="N39" s="29">
        <v>121865</v>
      </c>
      <c r="O39" s="29">
        <v>82633</v>
      </c>
      <c r="P39" s="29">
        <v>37303</v>
      </c>
      <c r="Q39" s="23">
        <v>130702</v>
      </c>
      <c r="R39" s="29">
        <v>95063</v>
      </c>
      <c r="S39" s="29">
        <v>39931</v>
      </c>
      <c r="T39" s="29">
        <v>24069</v>
      </c>
      <c r="U39" s="23">
        <v>71212</v>
      </c>
    </row>
    <row r="40" spans="1:21" ht="12" thickTop="1">
      <c r="A40" s="6" t="s">
        <v>52</v>
      </c>
      <c r="B40" s="28"/>
      <c r="C40" s="28"/>
      <c r="D40" s="28"/>
      <c r="E40" s="22"/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/>
      <c r="R40" s="28"/>
      <c r="S40" s="28"/>
      <c r="T40" s="28"/>
      <c r="U40" s="22">
        <v>574</v>
      </c>
    </row>
    <row r="41" spans="1:21" ht="11.25">
      <c r="A41" s="6" t="s">
        <v>186</v>
      </c>
      <c r="B41" s="28"/>
      <c r="C41" s="28"/>
      <c r="D41" s="28"/>
      <c r="E41" s="22"/>
      <c r="F41" s="28"/>
      <c r="G41" s="28"/>
      <c r="H41" s="28"/>
      <c r="I41" s="22">
        <v>3689</v>
      </c>
      <c r="J41" s="28"/>
      <c r="K41" s="28"/>
      <c r="L41" s="28"/>
      <c r="M41" s="22">
        <v>1004</v>
      </c>
      <c r="N41" s="28">
        <v>1004</v>
      </c>
      <c r="O41" s="28"/>
      <c r="P41" s="28"/>
      <c r="Q41" s="22">
        <v>5000</v>
      </c>
      <c r="R41" s="28">
        <v>5000</v>
      </c>
      <c r="S41" s="28">
        <v>5000</v>
      </c>
      <c r="T41" s="28">
        <v>5000</v>
      </c>
      <c r="U41" s="22">
        <v>60258</v>
      </c>
    </row>
    <row r="42" spans="1:21" ht="11.25">
      <c r="A42" s="6" t="s">
        <v>187</v>
      </c>
      <c r="B42" s="28"/>
      <c r="C42" s="28"/>
      <c r="D42" s="28"/>
      <c r="E42" s="22"/>
      <c r="F42" s="28"/>
      <c r="G42" s="28"/>
      <c r="H42" s="28"/>
      <c r="I42" s="22">
        <v>6655</v>
      </c>
      <c r="J42" s="28">
        <v>3683</v>
      </c>
      <c r="K42" s="28">
        <v>5895</v>
      </c>
      <c r="L42" s="28">
        <v>2546</v>
      </c>
      <c r="M42" s="22"/>
      <c r="N42" s="28"/>
      <c r="O42" s="28"/>
      <c r="P42" s="28"/>
      <c r="Q42" s="22">
        <v>3067</v>
      </c>
      <c r="R42" s="28">
        <v>1692</v>
      </c>
      <c r="S42" s="28">
        <v>4060</v>
      </c>
      <c r="T42" s="28">
        <v>1692</v>
      </c>
      <c r="U42" s="22">
        <v>450</v>
      </c>
    </row>
    <row r="43" spans="1:21" ht="11.25">
      <c r="A43" s="6" t="s">
        <v>53</v>
      </c>
      <c r="B43" s="28"/>
      <c r="C43" s="28"/>
      <c r="D43" s="28"/>
      <c r="E43" s="22"/>
      <c r="F43" s="28"/>
      <c r="G43" s="28"/>
      <c r="H43" s="28"/>
      <c r="I43" s="22"/>
      <c r="J43" s="28"/>
      <c r="K43" s="28"/>
      <c r="L43" s="28"/>
      <c r="M43" s="22"/>
      <c r="N43" s="28"/>
      <c r="O43" s="28"/>
      <c r="P43" s="28"/>
      <c r="Q43" s="22">
        <v>195</v>
      </c>
      <c r="R43" s="28">
        <v>195</v>
      </c>
      <c r="S43" s="28">
        <v>195</v>
      </c>
      <c r="T43" s="28">
        <v>195</v>
      </c>
      <c r="U43" s="22"/>
    </row>
    <row r="44" spans="1:21" ht="11.25">
      <c r="A44" s="6" t="s">
        <v>54</v>
      </c>
      <c r="B44" s="28"/>
      <c r="C44" s="28"/>
      <c r="D44" s="28"/>
      <c r="E44" s="22"/>
      <c r="F44" s="28"/>
      <c r="G44" s="28"/>
      <c r="H44" s="28"/>
      <c r="I44" s="22">
        <v>14520</v>
      </c>
      <c r="J44" s="28">
        <v>6676</v>
      </c>
      <c r="K44" s="28">
        <v>8888</v>
      </c>
      <c r="L44" s="28">
        <v>2546</v>
      </c>
      <c r="M44" s="22">
        <v>1004</v>
      </c>
      <c r="N44" s="28">
        <v>1004</v>
      </c>
      <c r="O44" s="28"/>
      <c r="P44" s="28"/>
      <c r="Q44" s="22">
        <v>8262</v>
      </c>
      <c r="R44" s="28">
        <v>6888</v>
      </c>
      <c r="S44" s="28">
        <v>9255</v>
      </c>
      <c r="T44" s="28">
        <v>6888</v>
      </c>
      <c r="U44" s="22">
        <v>61282</v>
      </c>
    </row>
    <row r="45" spans="1:21" ht="11.25">
      <c r="A45" s="6" t="s">
        <v>55</v>
      </c>
      <c r="B45" s="28">
        <v>629</v>
      </c>
      <c r="C45" s="28"/>
      <c r="D45" s="28"/>
      <c r="E45" s="22"/>
      <c r="F45" s="28"/>
      <c r="G45" s="28"/>
      <c r="H45" s="28"/>
      <c r="I45" s="22">
        <v>200</v>
      </c>
      <c r="J45" s="28">
        <v>200</v>
      </c>
      <c r="K45" s="28"/>
      <c r="L45" s="28"/>
      <c r="M45" s="22"/>
      <c r="N45" s="28"/>
      <c r="O45" s="28"/>
      <c r="P45" s="28"/>
      <c r="Q45" s="22">
        <v>5770</v>
      </c>
      <c r="R45" s="28"/>
      <c r="S45" s="28"/>
      <c r="T45" s="28"/>
      <c r="U45" s="22">
        <v>5144</v>
      </c>
    </row>
    <row r="46" spans="1:21" ht="11.25">
      <c r="A46" s="6" t="s">
        <v>56</v>
      </c>
      <c r="B46" s="28"/>
      <c r="C46" s="28"/>
      <c r="D46" s="28"/>
      <c r="E46" s="22">
        <v>12900</v>
      </c>
      <c r="F46" s="28">
        <v>12900</v>
      </c>
      <c r="G46" s="28">
        <v>12900</v>
      </c>
      <c r="H46" s="28"/>
      <c r="I46" s="22"/>
      <c r="J46" s="28"/>
      <c r="K46" s="28"/>
      <c r="L46" s="28"/>
      <c r="M46" s="22"/>
      <c r="N46" s="28"/>
      <c r="O46" s="28"/>
      <c r="P46" s="28"/>
      <c r="Q46" s="22">
        <v>87</v>
      </c>
      <c r="R46" s="28"/>
      <c r="S46" s="28"/>
      <c r="T46" s="28"/>
      <c r="U46" s="22"/>
    </row>
    <row r="47" spans="1:21" ht="11.25">
      <c r="A47" s="6" t="s">
        <v>180</v>
      </c>
      <c r="B47" s="28">
        <v>7630</v>
      </c>
      <c r="C47" s="28">
        <v>7630</v>
      </c>
      <c r="D47" s="28">
        <v>7630</v>
      </c>
      <c r="E47" s="22"/>
      <c r="F47" s="28"/>
      <c r="G47" s="28"/>
      <c r="H47" s="28"/>
      <c r="I47" s="22"/>
      <c r="J47" s="28"/>
      <c r="K47" s="28"/>
      <c r="L47" s="28"/>
      <c r="M47" s="22">
        <v>7567</v>
      </c>
      <c r="N47" s="28">
        <v>7567</v>
      </c>
      <c r="O47" s="28">
        <v>7567</v>
      </c>
      <c r="P47" s="28">
        <v>7567</v>
      </c>
      <c r="Q47" s="22">
        <v>32269</v>
      </c>
      <c r="R47" s="28"/>
      <c r="S47" s="28"/>
      <c r="T47" s="28"/>
      <c r="U47" s="22"/>
    </row>
    <row r="48" spans="1:21" ht="11.25">
      <c r="A48" s="6" t="s">
        <v>190</v>
      </c>
      <c r="B48" s="28">
        <v>453</v>
      </c>
      <c r="C48" s="28">
        <v>453</v>
      </c>
      <c r="D48" s="28"/>
      <c r="E48" s="22">
        <v>10000</v>
      </c>
      <c r="F48" s="28">
        <v>10000</v>
      </c>
      <c r="G48" s="28"/>
      <c r="H48" s="28"/>
      <c r="I48" s="22"/>
      <c r="J48" s="28"/>
      <c r="K48" s="28"/>
      <c r="L48" s="28"/>
      <c r="M48" s="22"/>
      <c r="N48" s="28"/>
      <c r="O48" s="28"/>
      <c r="P48" s="28"/>
      <c r="Q48" s="22"/>
      <c r="R48" s="28"/>
      <c r="S48" s="28"/>
      <c r="T48" s="28"/>
      <c r="U48" s="22">
        <v>185024</v>
      </c>
    </row>
    <row r="49" spans="1:21" ht="11.25">
      <c r="A49" s="6" t="s">
        <v>192</v>
      </c>
      <c r="B49" s="28">
        <v>4033</v>
      </c>
      <c r="C49" s="28">
        <v>1313</v>
      </c>
      <c r="D49" s="28"/>
      <c r="E49" s="22">
        <v>242</v>
      </c>
      <c r="F49" s="28">
        <v>242</v>
      </c>
      <c r="G49" s="28">
        <v>242</v>
      </c>
      <c r="H49" s="28">
        <v>242</v>
      </c>
      <c r="I49" s="22">
        <v>10356</v>
      </c>
      <c r="J49" s="28">
        <v>10356</v>
      </c>
      <c r="K49" s="28">
        <v>10356</v>
      </c>
      <c r="L49" s="28">
        <v>9885</v>
      </c>
      <c r="M49" s="22"/>
      <c r="N49" s="28"/>
      <c r="O49" s="28"/>
      <c r="P49" s="28"/>
      <c r="Q49" s="22">
        <v>6403</v>
      </c>
      <c r="R49" s="28">
        <v>6403</v>
      </c>
      <c r="S49" s="28">
        <v>6403</v>
      </c>
      <c r="T49" s="28">
        <v>5506</v>
      </c>
      <c r="U49" s="22">
        <v>16687</v>
      </c>
    </row>
    <row r="50" spans="1:21" ht="11.25">
      <c r="A50" s="6" t="s">
        <v>57</v>
      </c>
      <c r="B50" s="28"/>
      <c r="C50" s="28"/>
      <c r="D50" s="28"/>
      <c r="E50" s="22"/>
      <c r="F50" s="28"/>
      <c r="G50" s="28"/>
      <c r="H50" s="28"/>
      <c r="I50" s="22"/>
      <c r="J50" s="28"/>
      <c r="K50" s="28"/>
      <c r="L50" s="28"/>
      <c r="M50" s="22"/>
      <c r="N50" s="28"/>
      <c r="O50" s="28"/>
      <c r="P50" s="28"/>
      <c r="Q50" s="22"/>
      <c r="R50" s="28"/>
      <c r="S50" s="28"/>
      <c r="T50" s="28">
        <v>5593</v>
      </c>
      <c r="U50" s="22">
        <v>20187</v>
      </c>
    </row>
    <row r="51" spans="1:21" ht="11.25">
      <c r="A51" s="6" t="s">
        <v>58</v>
      </c>
      <c r="B51" s="28"/>
      <c r="C51" s="28"/>
      <c r="D51" s="28"/>
      <c r="E51" s="22"/>
      <c r="F51" s="28"/>
      <c r="G51" s="28"/>
      <c r="H51" s="28"/>
      <c r="I51" s="22"/>
      <c r="J51" s="28"/>
      <c r="K51" s="28"/>
      <c r="L51" s="28"/>
      <c r="M51" s="22"/>
      <c r="N51" s="28"/>
      <c r="O51" s="28"/>
      <c r="P51" s="28"/>
      <c r="Q51" s="22">
        <v>13153</v>
      </c>
      <c r="R51" s="28">
        <v>13153</v>
      </c>
      <c r="S51" s="28">
        <v>13153</v>
      </c>
      <c r="T51" s="28">
        <v>7323</v>
      </c>
      <c r="U51" s="22">
        <v>16171</v>
      </c>
    </row>
    <row r="52" spans="1:21" ht="11.25">
      <c r="A52" s="6" t="s">
        <v>59</v>
      </c>
      <c r="B52" s="28">
        <v>12746</v>
      </c>
      <c r="C52" s="28">
        <v>9396</v>
      </c>
      <c r="D52" s="28">
        <v>7630</v>
      </c>
      <c r="E52" s="22">
        <v>23142</v>
      </c>
      <c r="F52" s="28">
        <v>23142</v>
      </c>
      <c r="G52" s="28">
        <v>13142</v>
      </c>
      <c r="H52" s="28">
        <v>242</v>
      </c>
      <c r="I52" s="22">
        <v>10556</v>
      </c>
      <c r="J52" s="28">
        <v>10556</v>
      </c>
      <c r="K52" s="28">
        <v>10356</v>
      </c>
      <c r="L52" s="28">
        <v>9885</v>
      </c>
      <c r="M52" s="22">
        <v>47719</v>
      </c>
      <c r="N52" s="28">
        <v>7567</v>
      </c>
      <c r="O52" s="28">
        <v>7567</v>
      </c>
      <c r="P52" s="28">
        <v>7567</v>
      </c>
      <c r="Q52" s="22">
        <v>61426</v>
      </c>
      <c r="R52" s="28">
        <v>25296</v>
      </c>
      <c r="S52" s="28">
        <v>25258</v>
      </c>
      <c r="T52" s="28">
        <v>18423</v>
      </c>
      <c r="U52" s="22">
        <v>245440</v>
      </c>
    </row>
    <row r="53" spans="1:21" ht="11.25">
      <c r="A53" s="7" t="s">
        <v>198</v>
      </c>
      <c r="B53" s="28">
        <v>487467</v>
      </c>
      <c r="C53" s="28">
        <v>390803</v>
      </c>
      <c r="D53" s="28">
        <v>217034</v>
      </c>
      <c r="E53" s="22">
        <v>741342</v>
      </c>
      <c r="F53" s="28">
        <v>653311</v>
      </c>
      <c r="G53" s="28">
        <v>350928</v>
      </c>
      <c r="H53" s="28">
        <v>222724</v>
      </c>
      <c r="I53" s="22">
        <v>434711</v>
      </c>
      <c r="J53" s="28">
        <v>253355</v>
      </c>
      <c r="K53" s="28">
        <v>158157</v>
      </c>
      <c r="L53" s="28">
        <v>62995</v>
      </c>
      <c r="M53" s="22">
        <v>259060</v>
      </c>
      <c r="N53" s="28">
        <v>115302</v>
      </c>
      <c r="O53" s="28">
        <v>75065</v>
      </c>
      <c r="P53" s="28">
        <v>29735</v>
      </c>
      <c r="Q53" s="22">
        <v>77538</v>
      </c>
      <c r="R53" s="28">
        <v>76654</v>
      </c>
      <c r="S53" s="28">
        <v>23928</v>
      </c>
      <c r="T53" s="28">
        <v>12534</v>
      </c>
      <c r="U53" s="22">
        <v>-112944</v>
      </c>
    </row>
    <row r="54" spans="1:21" ht="11.25">
      <c r="A54" s="7" t="s">
        <v>199</v>
      </c>
      <c r="B54" s="28">
        <v>270538</v>
      </c>
      <c r="C54" s="28">
        <v>222639</v>
      </c>
      <c r="D54" s="28">
        <v>99461</v>
      </c>
      <c r="E54" s="22">
        <v>398855</v>
      </c>
      <c r="F54" s="28">
        <v>331606</v>
      </c>
      <c r="G54" s="28">
        <v>176099</v>
      </c>
      <c r="H54" s="28">
        <v>96566</v>
      </c>
      <c r="I54" s="22">
        <v>179963</v>
      </c>
      <c r="J54" s="28">
        <v>104139</v>
      </c>
      <c r="K54" s="28">
        <v>44746</v>
      </c>
      <c r="L54" s="28">
        <v>23206</v>
      </c>
      <c r="M54" s="22">
        <v>140162</v>
      </c>
      <c r="N54" s="28">
        <v>53352</v>
      </c>
      <c r="O54" s="28">
        <v>23690</v>
      </c>
      <c r="P54" s="28">
        <v>1985</v>
      </c>
      <c r="Q54" s="22">
        <v>2651</v>
      </c>
      <c r="R54" s="28">
        <v>1805</v>
      </c>
      <c r="S54" s="28">
        <v>1262</v>
      </c>
      <c r="T54" s="28">
        <v>2528</v>
      </c>
      <c r="U54" s="22">
        <v>27786</v>
      </c>
    </row>
    <row r="55" spans="1:21" ht="11.25">
      <c r="A55" s="7" t="s">
        <v>60</v>
      </c>
      <c r="B55" s="28"/>
      <c r="C55" s="28"/>
      <c r="D55" s="28"/>
      <c r="E55" s="22"/>
      <c r="F55" s="28"/>
      <c r="G55" s="28"/>
      <c r="H55" s="28"/>
      <c r="I55" s="22"/>
      <c r="J55" s="28"/>
      <c r="K55" s="28"/>
      <c r="L55" s="28"/>
      <c r="M55" s="22"/>
      <c r="N55" s="28"/>
      <c r="O55" s="28"/>
      <c r="P55" s="28"/>
      <c r="Q55" s="22"/>
      <c r="R55" s="28"/>
      <c r="S55" s="28"/>
      <c r="T55" s="28"/>
      <c r="U55" s="22">
        <v>44276</v>
      </c>
    </row>
    <row r="56" spans="1:21" ht="11.25">
      <c r="A56" s="7" t="s">
        <v>200</v>
      </c>
      <c r="B56" s="28">
        <v>11658</v>
      </c>
      <c r="C56" s="28">
        <v>-11139</v>
      </c>
      <c r="D56" s="28">
        <v>6592</v>
      </c>
      <c r="E56" s="22">
        <v>-7616</v>
      </c>
      <c r="F56" s="28">
        <v>-3181</v>
      </c>
      <c r="G56" s="28">
        <v>6455</v>
      </c>
      <c r="H56" s="28">
        <v>11474</v>
      </c>
      <c r="I56" s="22">
        <v>16623</v>
      </c>
      <c r="J56" s="28">
        <v>3369</v>
      </c>
      <c r="K56" s="28">
        <v>10062</v>
      </c>
      <c r="L56" s="28">
        <v>-19326</v>
      </c>
      <c r="M56" s="22">
        <v>-11288</v>
      </c>
      <c r="N56" s="28">
        <v>13525</v>
      </c>
      <c r="O56" s="28">
        <v>15241</v>
      </c>
      <c r="P56" s="28">
        <v>16953</v>
      </c>
      <c r="Q56" s="22">
        <v>-5276</v>
      </c>
      <c r="R56" s="28">
        <v>-17264</v>
      </c>
      <c r="S56" s="28">
        <v>-37547</v>
      </c>
      <c r="T56" s="28">
        <v>20468</v>
      </c>
      <c r="U56" s="22">
        <v>57966</v>
      </c>
    </row>
    <row r="57" spans="1:21" ht="11.25">
      <c r="A57" s="7" t="s">
        <v>201</v>
      </c>
      <c r="B57" s="28">
        <v>282197</v>
      </c>
      <c r="C57" s="28">
        <v>211499</v>
      </c>
      <c r="D57" s="28">
        <v>106053</v>
      </c>
      <c r="E57" s="22">
        <v>391238</v>
      </c>
      <c r="F57" s="28">
        <v>328425</v>
      </c>
      <c r="G57" s="28">
        <v>182555</v>
      </c>
      <c r="H57" s="28">
        <v>108041</v>
      </c>
      <c r="I57" s="22">
        <v>196586</v>
      </c>
      <c r="J57" s="28">
        <v>107509</v>
      </c>
      <c r="K57" s="28">
        <v>54809</v>
      </c>
      <c r="L57" s="28">
        <v>3879</v>
      </c>
      <c r="M57" s="22">
        <v>128873</v>
      </c>
      <c r="N57" s="28">
        <v>66878</v>
      </c>
      <c r="O57" s="28">
        <v>38931</v>
      </c>
      <c r="P57" s="28">
        <v>18938</v>
      </c>
      <c r="Q57" s="22">
        <v>-2624</v>
      </c>
      <c r="R57" s="28">
        <v>-17994</v>
      </c>
      <c r="S57" s="28">
        <v>-38821</v>
      </c>
      <c r="T57" s="28">
        <v>22996</v>
      </c>
      <c r="U57" s="22">
        <v>130029</v>
      </c>
    </row>
    <row r="58" spans="1:21" ht="11.25">
      <c r="A58" s="7" t="s">
        <v>61</v>
      </c>
      <c r="B58" s="28">
        <v>205270</v>
      </c>
      <c r="C58" s="28">
        <v>179304</v>
      </c>
      <c r="D58" s="28">
        <v>110980</v>
      </c>
      <c r="E58" s="22">
        <v>350104</v>
      </c>
      <c r="F58" s="28">
        <v>324886</v>
      </c>
      <c r="G58" s="28">
        <v>168373</v>
      </c>
      <c r="H58" s="28">
        <v>114682</v>
      </c>
      <c r="I58" s="22">
        <v>238125</v>
      </c>
      <c r="J58" s="28">
        <v>145846</v>
      </c>
      <c r="K58" s="28">
        <v>103348</v>
      </c>
      <c r="L58" s="28">
        <v>59115</v>
      </c>
      <c r="M58" s="22"/>
      <c r="N58" s="28"/>
      <c r="O58" s="28"/>
      <c r="P58" s="28"/>
      <c r="Q58" s="22"/>
      <c r="R58" s="28"/>
      <c r="S58" s="28"/>
      <c r="T58" s="28"/>
      <c r="U58" s="22"/>
    </row>
    <row r="59" spans="1:21" ht="11.25">
      <c r="A59" s="7" t="s">
        <v>62</v>
      </c>
      <c r="B59" s="28">
        <v>27284</v>
      </c>
      <c r="C59" s="28">
        <v>14246</v>
      </c>
      <c r="D59" s="28">
        <v>-1656</v>
      </c>
      <c r="E59" s="22">
        <v>-7774</v>
      </c>
      <c r="F59" s="28">
        <v>-5391</v>
      </c>
      <c r="G59" s="28">
        <v>-4063</v>
      </c>
      <c r="H59" s="28"/>
      <c r="I59" s="22"/>
      <c r="J59" s="28"/>
      <c r="K59" s="28"/>
      <c r="L59" s="28"/>
      <c r="M59" s="22"/>
      <c r="N59" s="28"/>
      <c r="O59" s="28"/>
      <c r="P59" s="28"/>
      <c r="Q59" s="22">
        <v>-1770</v>
      </c>
      <c r="R59" s="28">
        <v>-1770</v>
      </c>
      <c r="S59" s="28">
        <v>-1770</v>
      </c>
      <c r="T59" s="28">
        <v>-1770</v>
      </c>
      <c r="U59" s="22">
        <v>-4377</v>
      </c>
    </row>
    <row r="60" spans="1:21" ht="12" thickBot="1">
      <c r="A60" s="7" t="s">
        <v>202</v>
      </c>
      <c r="B60" s="28">
        <v>177985</v>
      </c>
      <c r="C60" s="28">
        <v>165057</v>
      </c>
      <c r="D60" s="28">
        <v>112636</v>
      </c>
      <c r="E60" s="22">
        <v>357878</v>
      </c>
      <c r="F60" s="28">
        <v>330278</v>
      </c>
      <c r="G60" s="28">
        <v>172437</v>
      </c>
      <c r="H60" s="28">
        <v>114682</v>
      </c>
      <c r="I60" s="22">
        <v>238125</v>
      </c>
      <c r="J60" s="28">
        <v>145846</v>
      </c>
      <c r="K60" s="28">
        <v>103348</v>
      </c>
      <c r="L60" s="28">
        <v>59115</v>
      </c>
      <c r="M60" s="22">
        <v>130186</v>
      </c>
      <c r="N60" s="28">
        <v>48423</v>
      </c>
      <c r="O60" s="28">
        <v>36134</v>
      </c>
      <c r="P60" s="28">
        <v>10797</v>
      </c>
      <c r="Q60" s="22">
        <v>81933</v>
      </c>
      <c r="R60" s="28">
        <v>96420</v>
      </c>
      <c r="S60" s="28">
        <v>64520</v>
      </c>
      <c r="T60" s="28">
        <v>-8691</v>
      </c>
      <c r="U60" s="22">
        <v>-238596</v>
      </c>
    </row>
    <row r="61" spans="1:21" ht="12" thickTop="1">
      <c r="A61" s="8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3" ht="11.25">
      <c r="A63" s="20" t="s">
        <v>151</v>
      </c>
    </row>
    <row r="64" ht="11.25">
      <c r="A64" s="20" t="s">
        <v>152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U74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147</v>
      </c>
      <c r="B2" s="14">
        <v>4784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148</v>
      </c>
      <c r="B3" s="1" t="s">
        <v>149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64</v>
      </c>
      <c r="B4" s="15" t="str">
        <f>HYPERLINK("http://www.kabupro.jp/mark/20131108/S1000DVI.htm","四半期報告書")</f>
        <v>四半期報告書</v>
      </c>
      <c r="C4" s="15" t="str">
        <f>HYPERLINK("http://www.kabupro.jp/mark/20130807/S000E69I.htm","四半期報告書")</f>
        <v>四半期報告書</v>
      </c>
      <c r="D4" s="15" t="str">
        <f>HYPERLINK("http://www.kabupro.jp/mark/20130510/S000DCZH.htm","四半期報告書")</f>
        <v>四半期報告書</v>
      </c>
      <c r="E4" s="15" t="str">
        <f>HYPERLINK("http://www.kabupro.jp/mark/20130322/S000D3GG.htm","有価証券報告書")</f>
        <v>有価証券報告書</v>
      </c>
      <c r="F4" s="15" t="str">
        <f>HYPERLINK("http://www.kabupro.jp/mark/20131108/S1000DVI.htm","四半期報告書")</f>
        <v>四半期報告書</v>
      </c>
      <c r="G4" s="15" t="str">
        <f>HYPERLINK("http://www.kabupro.jp/mark/20130807/S000E69I.htm","四半期報告書")</f>
        <v>四半期報告書</v>
      </c>
      <c r="H4" s="15" t="str">
        <f>HYPERLINK("http://www.kabupro.jp/mark/20130510/S000DCZH.htm","四半期報告書")</f>
        <v>四半期報告書</v>
      </c>
      <c r="I4" s="15" t="str">
        <f>HYPERLINK("http://www.kabupro.jp/mark/20130322/S000D3GG.htm","有価証券報告書")</f>
        <v>有価証券報告書</v>
      </c>
      <c r="J4" s="15" t="str">
        <f>HYPERLINK("http://www.kabupro.jp/mark/20121108/S000C5QI.htm","四半期報告書")</f>
        <v>四半期報告書</v>
      </c>
      <c r="K4" s="15" t="str">
        <f>HYPERLINK("http://www.kabupro.jp/mark/20120814/S000BRK9.htm","四半期報告書")</f>
        <v>四半期報告書</v>
      </c>
      <c r="L4" s="15" t="str">
        <f>HYPERLINK("http://www.kabupro.jp/mark/20120514/S000AUAT.htm","四半期報告書")</f>
        <v>四半期報告書</v>
      </c>
      <c r="M4" s="15" t="str">
        <f>HYPERLINK("http://www.kabupro.jp/mark/20120321/S000AJSF.htm","有価証券報告書")</f>
        <v>有価証券報告書</v>
      </c>
      <c r="N4" s="15" t="str">
        <f>HYPERLINK("http://www.kabupro.jp/mark/20111111/S0009Q6Q.htm","四半期報告書")</f>
        <v>四半期報告書</v>
      </c>
      <c r="O4" s="15" t="str">
        <f>HYPERLINK("http://www.kabupro.jp/mark/20110810/S00093Q8.htm","四半期報告書")</f>
        <v>四半期報告書</v>
      </c>
      <c r="P4" s="15" t="str">
        <f>HYPERLINK("http://www.kabupro.jp/mark/20110513/S0008ADQ.htm","四半期報告書")</f>
        <v>四半期報告書</v>
      </c>
      <c r="Q4" s="15" t="str">
        <f>HYPERLINK("http://www.kabupro.jp/mark/20110324/S00080WD.htm","有価証券報告書")</f>
        <v>有価証券報告書</v>
      </c>
      <c r="R4" s="15" t="str">
        <f>HYPERLINK("http://www.kabupro.jp/mark/20101115/S00077MB.htm","四半期報告書")</f>
        <v>四半期報告書</v>
      </c>
      <c r="S4" s="15" t="str">
        <f>HYPERLINK("http://www.kabupro.jp/mark/20100813/S0006K9P.htm","四半期報告書")</f>
        <v>四半期報告書</v>
      </c>
      <c r="T4" s="15" t="str">
        <f>HYPERLINK("http://www.kabupro.jp/mark/20100514/S0005PE9.htm","四半期報告書")</f>
        <v>四半期報告書</v>
      </c>
      <c r="U4" s="15" t="str">
        <f>HYPERLINK("http://www.kabupro.jp/mark/20100323/S0005EN7.htm","有価証券報告書")</f>
        <v>有価証券報告書</v>
      </c>
    </row>
    <row r="5" spans="1:21" ht="12" thickBot="1">
      <c r="A5" s="11" t="s">
        <v>65</v>
      </c>
      <c r="B5" s="1" t="s">
        <v>204</v>
      </c>
      <c r="C5" s="1" t="s">
        <v>207</v>
      </c>
      <c r="D5" s="1" t="s">
        <v>209</v>
      </c>
      <c r="E5" s="1" t="s">
        <v>71</v>
      </c>
      <c r="F5" s="1" t="s">
        <v>204</v>
      </c>
      <c r="G5" s="1" t="s">
        <v>207</v>
      </c>
      <c r="H5" s="1" t="s">
        <v>209</v>
      </c>
      <c r="I5" s="1" t="s">
        <v>71</v>
      </c>
      <c r="J5" s="1" t="s">
        <v>211</v>
      </c>
      <c r="K5" s="1" t="s">
        <v>213</v>
      </c>
      <c r="L5" s="1" t="s">
        <v>215</v>
      </c>
      <c r="M5" s="1" t="s">
        <v>75</v>
      </c>
      <c r="N5" s="1" t="s">
        <v>217</v>
      </c>
      <c r="O5" s="1" t="s">
        <v>219</v>
      </c>
      <c r="P5" s="1" t="s">
        <v>221</v>
      </c>
      <c r="Q5" s="1" t="s">
        <v>77</v>
      </c>
      <c r="R5" s="1" t="s">
        <v>223</v>
      </c>
      <c r="S5" s="1" t="s">
        <v>225</v>
      </c>
      <c r="T5" s="1" t="s">
        <v>227</v>
      </c>
      <c r="U5" s="1" t="s">
        <v>79</v>
      </c>
    </row>
    <row r="6" spans="1:21" ht="12.75" thickBot="1" thickTop="1">
      <c r="A6" s="10" t="s">
        <v>66</v>
      </c>
      <c r="B6" s="18" t="s">
        <v>44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67</v>
      </c>
      <c r="B7" s="14" t="s">
        <v>253</v>
      </c>
      <c r="C7" s="14" t="s">
        <v>253</v>
      </c>
      <c r="D7" s="14" t="s">
        <v>253</v>
      </c>
      <c r="E7" s="16" t="s">
        <v>72</v>
      </c>
      <c r="F7" s="14" t="s">
        <v>253</v>
      </c>
      <c r="G7" s="14" t="s">
        <v>253</v>
      </c>
      <c r="H7" s="14" t="s">
        <v>253</v>
      </c>
      <c r="I7" s="16" t="s">
        <v>72</v>
      </c>
      <c r="J7" s="14" t="s">
        <v>253</v>
      </c>
      <c r="K7" s="14" t="s">
        <v>253</v>
      </c>
      <c r="L7" s="14" t="s">
        <v>253</v>
      </c>
      <c r="M7" s="16" t="s">
        <v>72</v>
      </c>
      <c r="N7" s="14" t="s">
        <v>253</v>
      </c>
      <c r="O7" s="14" t="s">
        <v>253</v>
      </c>
      <c r="P7" s="14" t="s">
        <v>253</v>
      </c>
      <c r="Q7" s="16" t="s">
        <v>72</v>
      </c>
      <c r="R7" s="14" t="s">
        <v>253</v>
      </c>
      <c r="S7" s="14" t="s">
        <v>253</v>
      </c>
      <c r="T7" s="14" t="s">
        <v>253</v>
      </c>
      <c r="U7" s="16" t="s">
        <v>72</v>
      </c>
    </row>
    <row r="8" spans="1:21" ht="11.25">
      <c r="A8" s="13" t="s">
        <v>68</v>
      </c>
      <c r="B8" s="1" t="s">
        <v>254</v>
      </c>
      <c r="C8" s="1" t="s">
        <v>254</v>
      </c>
      <c r="D8" s="1" t="s">
        <v>254</v>
      </c>
      <c r="E8" s="17" t="s">
        <v>153</v>
      </c>
      <c r="F8" s="1" t="s">
        <v>153</v>
      </c>
      <c r="G8" s="1" t="s">
        <v>153</v>
      </c>
      <c r="H8" s="1" t="s">
        <v>153</v>
      </c>
      <c r="I8" s="17" t="s">
        <v>154</v>
      </c>
      <c r="J8" s="1" t="s">
        <v>154</v>
      </c>
      <c r="K8" s="1" t="s">
        <v>154</v>
      </c>
      <c r="L8" s="1" t="s">
        <v>154</v>
      </c>
      <c r="M8" s="17" t="s">
        <v>155</v>
      </c>
      <c r="N8" s="1" t="s">
        <v>155</v>
      </c>
      <c r="O8" s="1" t="s">
        <v>155</v>
      </c>
      <c r="P8" s="1" t="s">
        <v>155</v>
      </c>
      <c r="Q8" s="17" t="s">
        <v>156</v>
      </c>
      <c r="R8" s="1" t="s">
        <v>156</v>
      </c>
      <c r="S8" s="1" t="s">
        <v>156</v>
      </c>
      <c r="T8" s="1" t="s">
        <v>156</v>
      </c>
      <c r="U8" s="17" t="s">
        <v>157</v>
      </c>
    </row>
    <row r="9" spans="1:21" ht="11.25">
      <c r="A9" s="13" t="s">
        <v>69</v>
      </c>
      <c r="B9" s="1" t="s">
        <v>206</v>
      </c>
      <c r="C9" s="1" t="s">
        <v>208</v>
      </c>
      <c r="D9" s="1" t="s">
        <v>210</v>
      </c>
      <c r="E9" s="17" t="s">
        <v>73</v>
      </c>
      <c r="F9" s="1" t="s">
        <v>212</v>
      </c>
      <c r="G9" s="1" t="s">
        <v>214</v>
      </c>
      <c r="H9" s="1" t="s">
        <v>216</v>
      </c>
      <c r="I9" s="17" t="s">
        <v>74</v>
      </c>
      <c r="J9" s="1" t="s">
        <v>218</v>
      </c>
      <c r="K9" s="1" t="s">
        <v>220</v>
      </c>
      <c r="L9" s="1" t="s">
        <v>222</v>
      </c>
      <c r="M9" s="17" t="s">
        <v>76</v>
      </c>
      <c r="N9" s="1" t="s">
        <v>224</v>
      </c>
      <c r="O9" s="1" t="s">
        <v>226</v>
      </c>
      <c r="P9" s="1" t="s">
        <v>228</v>
      </c>
      <c r="Q9" s="17" t="s">
        <v>78</v>
      </c>
      <c r="R9" s="1" t="s">
        <v>230</v>
      </c>
      <c r="S9" s="1" t="s">
        <v>232</v>
      </c>
      <c r="T9" s="1" t="s">
        <v>234</v>
      </c>
      <c r="U9" s="17" t="s">
        <v>80</v>
      </c>
    </row>
    <row r="10" spans="1:21" ht="12" thickBot="1">
      <c r="A10" s="13" t="s">
        <v>70</v>
      </c>
      <c r="B10" s="1" t="s">
        <v>83</v>
      </c>
      <c r="C10" s="1" t="s">
        <v>83</v>
      </c>
      <c r="D10" s="1" t="s">
        <v>83</v>
      </c>
      <c r="E10" s="17" t="s">
        <v>83</v>
      </c>
      <c r="F10" s="1" t="s">
        <v>83</v>
      </c>
      <c r="G10" s="1" t="s">
        <v>83</v>
      </c>
      <c r="H10" s="1" t="s">
        <v>83</v>
      </c>
      <c r="I10" s="17" t="s">
        <v>83</v>
      </c>
      <c r="J10" s="1" t="s">
        <v>83</v>
      </c>
      <c r="K10" s="1" t="s">
        <v>83</v>
      </c>
      <c r="L10" s="1" t="s">
        <v>83</v>
      </c>
      <c r="M10" s="17" t="s">
        <v>83</v>
      </c>
      <c r="N10" s="1" t="s">
        <v>83</v>
      </c>
      <c r="O10" s="1" t="s">
        <v>83</v>
      </c>
      <c r="P10" s="1" t="s">
        <v>83</v>
      </c>
      <c r="Q10" s="17" t="s">
        <v>83</v>
      </c>
      <c r="R10" s="1" t="s">
        <v>83</v>
      </c>
      <c r="S10" s="1" t="s">
        <v>83</v>
      </c>
      <c r="T10" s="1" t="s">
        <v>83</v>
      </c>
      <c r="U10" s="17" t="s">
        <v>83</v>
      </c>
    </row>
    <row r="11" spans="1:21" ht="12" thickTop="1">
      <c r="A11" s="30" t="s">
        <v>198</v>
      </c>
      <c r="B11" s="27">
        <v>487467</v>
      </c>
      <c r="C11" s="27">
        <v>390803</v>
      </c>
      <c r="D11" s="27">
        <v>217034</v>
      </c>
      <c r="E11" s="21">
        <v>741342</v>
      </c>
      <c r="F11" s="27">
        <v>653311</v>
      </c>
      <c r="G11" s="27">
        <v>350928</v>
      </c>
      <c r="H11" s="27">
        <v>222724</v>
      </c>
      <c r="I11" s="21">
        <v>434711</v>
      </c>
      <c r="J11" s="27">
        <v>253355</v>
      </c>
      <c r="K11" s="27">
        <v>158157</v>
      </c>
      <c r="L11" s="27">
        <v>62995</v>
      </c>
      <c r="M11" s="21">
        <v>259060</v>
      </c>
      <c r="N11" s="27">
        <v>115302</v>
      </c>
      <c r="O11" s="27">
        <v>75065</v>
      </c>
      <c r="P11" s="27">
        <v>29735</v>
      </c>
      <c r="Q11" s="21">
        <v>77538</v>
      </c>
      <c r="R11" s="27">
        <v>76654</v>
      </c>
      <c r="S11" s="27">
        <v>23928</v>
      </c>
      <c r="T11" s="27">
        <v>12534</v>
      </c>
      <c r="U11" s="21">
        <v>-112944</v>
      </c>
    </row>
    <row r="12" spans="1:21" ht="11.25">
      <c r="A12" s="6" t="s">
        <v>167</v>
      </c>
      <c r="B12" s="28">
        <v>63565</v>
      </c>
      <c r="C12" s="28">
        <v>36278</v>
      </c>
      <c r="D12" s="28">
        <v>11642</v>
      </c>
      <c r="E12" s="22">
        <v>44355</v>
      </c>
      <c r="F12" s="28">
        <v>31791</v>
      </c>
      <c r="G12" s="28">
        <v>20546</v>
      </c>
      <c r="H12" s="28">
        <v>9386</v>
      </c>
      <c r="I12" s="22">
        <v>37552</v>
      </c>
      <c r="J12" s="28">
        <v>27782</v>
      </c>
      <c r="K12" s="28">
        <v>17326</v>
      </c>
      <c r="L12" s="28">
        <v>8000</v>
      </c>
      <c r="M12" s="22">
        <v>29798</v>
      </c>
      <c r="N12" s="28">
        <v>21861</v>
      </c>
      <c r="O12" s="28">
        <v>14232</v>
      </c>
      <c r="P12" s="28">
        <v>6640</v>
      </c>
      <c r="Q12" s="22">
        <v>32341</v>
      </c>
      <c r="R12" s="28">
        <v>24771</v>
      </c>
      <c r="S12" s="28">
        <v>16683</v>
      </c>
      <c r="T12" s="28">
        <v>9209</v>
      </c>
      <c r="U12" s="22">
        <v>46403</v>
      </c>
    </row>
    <row r="13" spans="1:21" ht="11.25">
      <c r="A13" s="6" t="s">
        <v>190</v>
      </c>
      <c r="B13" s="28">
        <v>453</v>
      </c>
      <c r="C13" s="28">
        <v>453</v>
      </c>
      <c r="D13" s="28"/>
      <c r="E13" s="22">
        <v>10000</v>
      </c>
      <c r="F13" s="28">
        <v>10000</v>
      </c>
      <c r="G13" s="28"/>
      <c r="H13" s="28"/>
      <c r="I13" s="22"/>
      <c r="J13" s="28"/>
      <c r="K13" s="28"/>
      <c r="L13" s="28"/>
      <c r="M13" s="22"/>
      <c r="N13" s="28"/>
      <c r="O13" s="28"/>
      <c r="P13" s="28"/>
      <c r="Q13" s="22"/>
      <c r="R13" s="28"/>
      <c r="S13" s="28"/>
      <c r="T13" s="28"/>
      <c r="U13" s="22">
        <v>185024</v>
      </c>
    </row>
    <row r="14" spans="1:21" ht="11.25">
      <c r="A14" s="6" t="s">
        <v>179</v>
      </c>
      <c r="B14" s="28"/>
      <c r="C14" s="28"/>
      <c r="D14" s="28"/>
      <c r="E14" s="22">
        <v>94</v>
      </c>
      <c r="F14" s="28">
        <v>94</v>
      </c>
      <c r="G14" s="28">
        <v>94</v>
      </c>
      <c r="H14" s="28">
        <v>94</v>
      </c>
      <c r="I14" s="22"/>
      <c r="J14" s="28"/>
      <c r="K14" s="28"/>
      <c r="L14" s="28"/>
      <c r="M14" s="22"/>
      <c r="N14" s="28">
        <v>199</v>
      </c>
      <c r="O14" s="28">
        <v>199</v>
      </c>
      <c r="P14" s="28">
        <v>199</v>
      </c>
      <c r="Q14" s="22"/>
      <c r="R14" s="28"/>
      <c r="S14" s="28"/>
      <c r="T14" s="28"/>
      <c r="U14" s="22">
        <v>2326</v>
      </c>
    </row>
    <row r="15" spans="1:21" ht="11.25">
      <c r="A15" s="6" t="s">
        <v>168</v>
      </c>
      <c r="B15" s="28">
        <v>236863</v>
      </c>
      <c r="C15" s="28">
        <v>145733</v>
      </c>
      <c r="D15" s="28">
        <v>54603</v>
      </c>
      <c r="E15" s="22">
        <v>127111</v>
      </c>
      <c r="F15" s="28">
        <v>94508</v>
      </c>
      <c r="G15" s="28">
        <v>61905</v>
      </c>
      <c r="H15" s="28">
        <v>27412</v>
      </c>
      <c r="I15" s="22">
        <v>100249</v>
      </c>
      <c r="J15" s="28">
        <v>72836</v>
      </c>
      <c r="K15" s="28">
        <v>47774</v>
      </c>
      <c r="L15" s="28">
        <v>23887</v>
      </c>
      <c r="M15" s="22">
        <v>21151</v>
      </c>
      <c r="N15" s="28">
        <v>14252</v>
      </c>
      <c r="O15" s="28">
        <v>7352</v>
      </c>
      <c r="P15" s="28">
        <v>2658</v>
      </c>
      <c r="Q15" s="22">
        <v>10495</v>
      </c>
      <c r="R15" s="28">
        <v>7837</v>
      </c>
      <c r="S15" s="28">
        <v>5178</v>
      </c>
      <c r="T15" s="28">
        <v>2520</v>
      </c>
      <c r="U15" s="22">
        <v>74845</v>
      </c>
    </row>
    <row r="16" spans="1:21" ht="11.25">
      <c r="A16" s="6" t="s">
        <v>255</v>
      </c>
      <c r="B16" s="28">
        <v>16089</v>
      </c>
      <c r="C16" s="28">
        <v>6041</v>
      </c>
      <c r="D16" s="28">
        <v>-1506</v>
      </c>
      <c r="E16" s="22">
        <v>-206227</v>
      </c>
      <c r="F16" s="28">
        <v>-195546</v>
      </c>
      <c r="G16" s="28">
        <v>-34598</v>
      </c>
      <c r="H16" s="28">
        <v>-13346</v>
      </c>
      <c r="I16" s="22">
        <v>-78560</v>
      </c>
      <c r="J16" s="28">
        <v>-50600</v>
      </c>
      <c r="K16" s="28">
        <v>-34376</v>
      </c>
      <c r="L16" s="28">
        <v>-2841</v>
      </c>
      <c r="M16" s="22">
        <v>-157040</v>
      </c>
      <c r="N16" s="28">
        <v>-28189</v>
      </c>
      <c r="O16" s="28">
        <v>-24690</v>
      </c>
      <c r="P16" s="28">
        <v>-10500</v>
      </c>
      <c r="Q16" s="22">
        <v>-54065</v>
      </c>
      <c r="R16" s="28">
        <v>-35218</v>
      </c>
      <c r="S16" s="28">
        <v>-25512</v>
      </c>
      <c r="T16" s="28">
        <v>-8857</v>
      </c>
      <c r="U16" s="22">
        <v>-41546</v>
      </c>
    </row>
    <row r="17" spans="1:21" ht="11.25">
      <c r="A17" s="6" t="s">
        <v>256</v>
      </c>
      <c r="B17" s="28">
        <v>1887</v>
      </c>
      <c r="C17" s="28">
        <v>3319</v>
      </c>
      <c r="D17" s="28">
        <v>3473</v>
      </c>
      <c r="E17" s="22">
        <v>-15491</v>
      </c>
      <c r="F17" s="28">
        <v>4541</v>
      </c>
      <c r="G17" s="28">
        <v>1787</v>
      </c>
      <c r="H17" s="28">
        <v>2734</v>
      </c>
      <c r="I17" s="22">
        <v>-14910</v>
      </c>
      <c r="J17" s="28">
        <v>13021</v>
      </c>
      <c r="K17" s="28">
        <v>336</v>
      </c>
      <c r="L17" s="28">
        <v>249</v>
      </c>
      <c r="M17" s="22">
        <v>4989</v>
      </c>
      <c r="N17" s="28">
        <v>1118</v>
      </c>
      <c r="O17" s="28">
        <v>527</v>
      </c>
      <c r="P17" s="28">
        <v>3091</v>
      </c>
      <c r="Q17" s="22">
        <v>-2670</v>
      </c>
      <c r="R17" s="28">
        <v>-864</v>
      </c>
      <c r="S17" s="28">
        <v>-4114</v>
      </c>
      <c r="T17" s="28">
        <v>1307</v>
      </c>
      <c r="U17" s="22">
        <v>-42669</v>
      </c>
    </row>
    <row r="18" spans="1:21" ht="11.25">
      <c r="A18" s="6" t="s">
        <v>187</v>
      </c>
      <c r="B18" s="28"/>
      <c r="C18" s="28"/>
      <c r="D18" s="28"/>
      <c r="E18" s="22"/>
      <c r="F18" s="28"/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>
        <v>-450</v>
      </c>
      <c r="R18" s="28"/>
      <c r="S18" s="28"/>
      <c r="T18" s="28"/>
      <c r="U18" s="22">
        <v>-450</v>
      </c>
    </row>
    <row r="19" spans="1:21" ht="11.25">
      <c r="A19" s="6" t="s">
        <v>257</v>
      </c>
      <c r="B19" s="28">
        <v>5638</v>
      </c>
      <c r="C19" s="28">
        <v>25046</v>
      </c>
      <c r="D19" s="28">
        <v>5399</v>
      </c>
      <c r="E19" s="22">
        <v>-13842</v>
      </c>
      <c r="F19" s="28">
        <v>-12065</v>
      </c>
      <c r="G19" s="28">
        <v>-15209</v>
      </c>
      <c r="H19" s="28">
        <v>-13137</v>
      </c>
      <c r="I19" s="22">
        <v>481</v>
      </c>
      <c r="J19" s="28">
        <v>12735</v>
      </c>
      <c r="K19" s="28">
        <v>-2435</v>
      </c>
      <c r="L19" s="28">
        <v>12926</v>
      </c>
      <c r="M19" s="22">
        <v>112</v>
      </c>
      <c r="N19" s="28">
        <v>1340</v>
      </c>
      <c r="O19" s="28">
        <v>-10</v>
      </c>
      <c r="P19" s="28">
        <v>1733</v>
      </c>
      <c r="Q19" s="22">
        <v>-1940</v>
      </c>
      <c r="R19" s="28">
        <v>-540</v>
      </c>
      <c r="S19" s="28">
        <v>-1942</v>
      </c>
      <c r="T19" s="28">
        <v>-1098</v>
      </c>
      <c r="U19" s="22">
        <v>-1052</v>
      </c>
    </row>
    <row r="20" spans="1:21" ht="11.25">
      <c r="A20" s="6" t="s">
        <v>258</v>
      </c>
      <c r="B20" s="28">
        <v>-16900</v>
      </c>
      <c r="C20" s="28">
        <v>-8580</v>
      </c>
      <c r="D20" s="28">
        <v>-13140</v>
      </c>
      <c r="E20" s="22">
        <v>-1350</v>
      </c>
      <c r="F20" s="28">
        <v>-18250</v>
      </c>
      <c r="G20" s="28">
        <v>-18250</v>
      </c>
      <c r="H20" s="28">
        <v>-18250</v>
      </c>
      <c r="I20" s="22">
        <v>12750</v>
      </c>
      <c r="J20" s="28">
        <v>-5500</v>
      </c>
      <c r="K20" s="28">
        <v>-5500</v>
      </c>
      <c r="L20" s="28">
        <v>-5500</v>
      </c>
      <c r="M20" s="22">
        <v>5500</v>
      </c>
      <c r="N20" s="28"/>
      <c r="O20" s="28"/>
      <c r="P20" s="28"/>
      <c r="Q20" s="22"/>
      <c r="R20" s="28"/>
      <c r="S20" s="28"/>
      <c r="T20" s="28"/>
      <c r="U20" s="22">
        <v>-9500</v>
      </c>
    </row>
    <row r="21" spans="1:21" ht="11.25">
      <c r="A21" s="6" t="s">
        <v>191</v>
      </c>
      <c r="B21" s="28">
        <v>629</v>
      </c>
      <c r="C21" s="28"/>
      <c r="D21" s="28"/>
      <c r="E21" s="22"/>
      <c r="F21" s="28"/>
      <c r="G21" s="28"/>
      <c r="H21" s="28"/>
      <c r="I21" s="22">
        <v>200</v>
      </c>
      <c r="J21" s="28"/>
      <c r="K21" s="28"/>
      <c r="L21" s="28"/>
      <c r="M21" s="22"/>
      <c r="N21" s="28"/>
      <c r="O21" s="28"/>
      <c r="P21" s="28"/>
      <c r="Q21" s="22">
        <v>5770</v>
      </c>
      <c r="R21" s="28">
        <v>5739</v>
      </c>
      <c r="S21" s="28">
        <v>5701</v>
      </c>
      <c r="T21" s="28"/>
      <c r="U21" s="22">
        <v>5144</v>
      </c>
    </row>
    <row r="22" spans="1:21" ht="11.25">
      <c r="A22" s="6" t="s">
        <v>259</v>
      </c>
      <c r="B22" s="28"/>
      <c r="C22" s="28"/>
      <c r="D22" s="28"/>
      <c r="E22" s="22"/>
      <c r="F22" s="28">
        <v>-3684</v>
      </c>
      <c r="G22" s="28"/>
      <c r="H22" s="28"/>
      <c r="I22" s="22"/>
      <c r="J22" s="28">
        <v>-47482</v>
      </c>
      <c r="K22" s="28"/>
      <c r="L22" s="28">
        <v>-10312</v>
      </c>
      <c r="M22" s="22"/>
      <c r="N22" s="28"/>
      <c r="O22" s="28"/>
      <c r="P22" s="28"/>
      <c r="Q22" s="22"/>
      <c r="R22" s="28"/>
      <c r="S22" s="28"/>
      <c r="T22" s="28"/>
      <c r="U22" s="22"/>
    </row>
    <row r="23" spans="1:21" ht="11.25">
      <c r="A23" s="6" t="s">
        <v>193</v>
      </c>
      <c r="B23" s="28"/>
      <c r="C23" s="28"/>
      <c r="D23" s="28"/>
      <c r="E23" s="22"/>
      <c r="F23" s="28"/>
      <c r="G23" s="28"/>
      <c r="H23" s="28"/>
      <c r="I23" s="22"/>
      <c r="J23" s="28"/>
      <c r="K23" s="28"/>
      <c r="L23" s="28"/>
      <c r="M23" s="22">
        <v>26136</v>
      </c>
      <c r="N23" s="28"/>
      <c r="O23" s="28"/>
      <c r="P23" s="28"/>
      <c r="Q23" s="22"/>
      <c r="R23" s="28"/>
      <c r="S23" s="28"/>
      <c r="T23" s="28"/>
      <c r="U23" s="22"/>
    </row>
    <row r="24" spans="1:21" ht="11.25">
      <c r="A24" s="6" t="s">
        <v>0</v>
      </c>
      <c r="B24" s="28"/>
      <c r="C24" s="28"/>
      <c r="D24" s="28"/>
      <c r="E24" s="22"/>
      <c r="F24" s="28"/>
      <c r="G24" s="28"/>
      <c r="H24" s="28"/>
      <c r="I24" s="22"/>
      <c r="J24" s="28"/>
      <c r="K24" s="28"/>
      <c r="L24" s="28"/>
      <c r="M24" s="22"/>
      <c r="N24" s="28"/>
      <c r="O24" s="28"/>
      <c r="P24" s="28"/>
      <c r="Q24" s="22">
        <v>-20187</v>
      </c>
      <c r="R24" s="28">
        <v>-20187</v>
      </c>
      <c r="S24" s="28">
        <v>-20187</v>
      </c>
      <c r="T24" s="28">
        <v>-14594</v>
      </c>
      <c r="U24" s="22">
        <v>20187</v>
      </c>
    </row>
    <row r="25" spans="1:21" ht="11.25">
      <c r="A25" s="6" t="s">
        <v>1</v>
      </c>
      <c r="B25" s="28">
        <v>-11857</v>
      </c>
      <c r="C25" s="28">
        <v>-9097</v>
      </c>
      <c r="D25" s="28">
        <v>-7667</v>
      </c>
      <c r="E25" s="22">
        <v>-12914</v>
      </c>
      <c r="F25" s="28">
        <v>-11530</v>
      </c>
      <c r="G25" s="28">
        <v>-10071</v>
      </c>
      <c r="H25" s="28">
        <v>-8694</v>
      </c>
      <c r="I25" s="22">
        <v>-13465</v>
      </c>
      <c r="J25" s="28">
        <v>-11723</v>
      </c>
      <c r="K25" s="28">
        <v>-9943</v>
      </c>
      <c r="L25" s="28">
        <v>-8173</v>
      </c>
      <c r="M25" s="22">
        <v>-9284</v>
      </c>
      <c r="N25" s="28">
        <v>-7571</v>
      </c>
      <c r="O25" s="28">
        <v>-5207</v>
      </c>
      <c r="P25" s="28">
        <v>-2659</v>
      </c>
      <c r="Q25" s="22">
        <v>-13449</v>
      </c>
      <c r="R25" s="28">
        <v>-10473</v>
      </c>
      <c r="S25" s="28">
        <v>-7403</v>
      </c>
      <c r="T25" s="28">
        <v>-4081</v>
      </c>
      <c r="U25" s="22">
        <v>-20779</v>
      </c>
    </row>
    <row r="26" spans="1:21" ht="11.25">
      <c r="A26" s="6" t="s">
        <v>2</v>
      </c>
      <c r="B26" s="28"/>
      <c r="C26" s="28"/>
      <c r="D26" s="28"/>
      <c r="E26" s="22"/>
      <c r="F26" s="28"/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/>
      <c r="R26" s="28"/>
      <c r="S26" s="28"/>
      <c r="T26" s="28"/>
      <c r="U26" s="22">
        <v>127</v>
      </c>
    </row>
    <row r="27" spans="1:21" ht="11.25">
      <c r="A27" s="6" t="s">
        <v>3</v>
      </c>
      <c r="B27" s="28"/>
      <c r="C27" s="28"/>
      <c r="D27" s="28"/>
      <c r="E27" s="22"/>
      <c r="F27" s="28">
        <v>72</v>
      </c>
      <c r="G27" s="28">
        <v>52</v>
      </c>
      <c r="H27" s="28"/>
      <c r="I27" s="22"/>
      <c r="J27" s="28"/>
      <c r="K27" s="28">
        <v>-32</v>
      </c>
      <c r="L27" s="28"/>
      <c r="M27" s="22"/>
      <c r="N27" s="28"/>
      <c r="O27" s="28"/>
      <c r="P27" s="28"/>
      <c r="Q27" s="22"/>
      <c r="R27" s="28"/>
      <c r="S27" s="28"/>
      <c r="T27" s="28"/>
      <c r="U27" s="22"/>
    </row>
    <row r="28" spans="1:21" ht="11.25">
      <c r="A28" s="6" t="s">
        <v>4</v>
      </c>
      <c r="B28" s="28">
        <v>6123</v>
      </c>
      <c r="C28" s="28">
        <v>4082</v>
      </c>
      <c r="D28" s="28">
        <v>2041</v>
      </c>
      <c r="E28" s="22">
        <v>5800</v>
      </c>
      <c r="F28" s="28">
        <v>3759</v>
      </c>
      <c r="G28" s="28">
        <v>1718</v>
      </c>
      <c r="H28" s="28">
        <v>1158</v>
      </c>
      <c r="I28" s="22">
        <v>4633</v>
      </c>
      <c r="J28" s="28">
        <v>3475</v>
      </c>
      <c r="K28" s="28">
        <v>2316</v>
      </c>
      <c r="L28" s="28">
        <v>1158</v>
      </c>
      <c r="M28" s="22">
        <v>1158</v>
      </c>
      <c r="N28" s="28"/>
      <c r="O28" s="28"/>
      <c r="P28" s="28"/>
      <c r="Q28" s="22"/>
      <c r="R28" s="28"/>
      <c r="S28" s="28"/>
      <c r="T28" s="28"/>
      <c r="U28" s="22"/>
    </row>
    <row r="29" spans="1:21" ht="11.25">
      <c r="A29" s="6" t="s">
        <v>5</v>
      </c>
      <c r="B29" s="28">
        <v>13440</v>
      </c>
      <c r="C29" s="28">
        <v>12256</v>
      </c>
      <c r="D29" s="28">
        <v>8286</v>
      </c>
      <c r="E29" s="22">
        <v>4857</v>
      </c>
      <c r="F29" s="28">
        <v>4555</v>
      </c>
      <c r="G29" s="28">
        <v>4020</v>
      </c>
      <c r="H29" s="28">
        <v>2127</v>
      </c>
      <c r="I29" s="22">
        <v>869</v>
      </c>
      <c r="J29" s="28">
        <v>1911</v>
      </c>
      <c r="K29" s="28">
        <v>2408</v>
      </c>
      <c r="L29" s="28"/>
      <c r="M29" s="22">
        <v>7567</v>
      </c>
      <c r="N29" s="28">
        <v>7567</v>
      </c>
      <c r="O29" s="28">
        <v>7567</v>
      </c>
      <c r="P29" s="28">
        <v>7567</v>
      </c>
      <c r="Q29" s="22">
        <v>32269</v>
      </c>
      <c r="R29" s="28"/>
      <c r="S29" s="28"/>
      <c r="T29" s="28"/>
      <c r="U29" s="22"/>
    </row>
    <row r="30" spans="1:21" ht="11.25">
      <c r="A30" s="6" t="s">
        <v>6</v>
      </c>
      <c r="B30" s="28">
        <v>4033</v>
      </c>
      <c r="C30" s="28">
        <v>1313</v>
      </c>
      <c r="D30" s="28"/>
      <c r="E30" s="22"/>
      <c r="F30" s="28">
        <v>242</v>
      </c>
      <c r="G30" s="28">
        <v>242</v>
      </c>
      <c r="H30" s="28">
        <v>242</v>
      </c>
      <c r="I30" s="22"/>
      <c r="J30" s="28">
        <v>10356</v>
      </c>
      <c r="K30" s="28">
        <v>10356</v>
      </c>
      <c r="L30" s="28">
        <v>9885</v>
      </c>
      <c r="M30" s="22"/>
      <c r="N30" s="28"/>
      <c r="O30" s="28"/>
      <c r="P30" s="28"/>
      <c r="Q30" s="22">
        <v>6403</v>
      </c>
      <c r="R30" s="28">
        <v>6403</v>
      </c>
      <c r="S30" s="28">
        <v>6403</v>
      </c>
      <c r="T30" s="28">
        <v>5506</v>
      </c>
      <c r="U30" s="22">
        <v>16687</v>
      </c>
    </row>
    <row r="31" spans="1:21" ht="11.25">
      <c r="A31" s="6" t="s">
        <v>7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>
        <v>13153</v>
      </c>
      <c r="R31" s="28">
        <v>13153</v>
      </c>
      <c r="S31" s="28">
        <v>13153</v>
      </c>
      <c r="T31" s="28">
        <v>7323</v>
      </c>
      <c r="U31" s="22">
        <v>16171</v>
      </c>
    </row>
    <row r="32" spans="1:21" ht="11.25">
      <c r="A32" s="6" t="s">
        <v>8</v>
      </c>
      <c r="B32" s="28"/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>
        <v>3742</v>
      </c>
      <c r="R32" s="28"/>
      <c r="S32" s="28"/>
      <c r="T32" s="28"/>
      <c r="U32" s="22">
        <v>2224</v>
      </c>
    </row>
    <row r="33" spans="1:21" ht="11.25">
      <c r="A33" s="6" t="s">
        <v>9</v>
      </c>
      <c r="B33" s="28"/>
      <c r="C33" s="28"/>
      <c r="D33" s="28"/>
      <c r="E33" s="22">
        <v>-4848</v>
      </c>
      <c r="F33" s="28"/>
      <c r="G33" s="28"/>
      <c r="H33" s="28"/>
      <c r="I33" s="22">
        <v>-3981</v>
      </c>
      <c r="J33" s="28"/>
      <c r="K33" s="28"/>
      <c r="L33" s="28"/>
      <c r="M33" s="22">
        <v>-4201</v>
      </c>
      <c r="N33" s="28"/>
      <c r="O33" s="28"/>
      <c r="P33" s="28"/>
      <c r="Q33" s="22">
        <v>-3326</v>
      </c>
      <c r="R33" s="28"/>
      <c r="S33" s="28"/>
      <c r="T33" s="28"/>
      <c r="U33" s="22">
        <v>-3206</v>
      </c>
    </row>
    <row r="34" spans="1:21" ht="11.25">
      <c r="A34" s="6" t="s">
        <v>10</v>
      </c>
      <c r="B34" s="28">
        <v>7693</v>
      </c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</row>
    <row r="35" spans="1:21" ht="11.25">
      <c r="A35" s="6" t="s">
        <v>11</v>
      </c>
      <c r="B35" s="28">
        <v>-144355</v>
      </c>
      <c r="C35" s="28">
        <v>-377217</v>
      </c>
      <c r="D35" s="28">
        <v>-492017</v>
      </c>
      <c r="E35" s="22">
        <v>11043</v>
      </c>
      <c r="F35" s="28">
        <v>-65626</v>
      </c>
      <c r="G35" s="28">
        <v>59006</v>
      </c>
      <c r="H35" s="28">
        <v>-140794</v>
      </c>
      <c r="I35" s="22">
        <v>-365740</v>
      </c>
      <c r="J35" s="28">
        <v>-62072</v>
      </c>
      <c r="K35" s="28">
        <v>16685</v>
      </c>
      <c r="L35" s="28">
        <v>5905</v>
      </c>
      <c r="M35" s="22">
        <v>-104846</v>
      </c>
      <c r="N35" s="28">
        <v>-87772</v>
      </c>
      <c r="O35" s="28">
        <v>-90287</v>
      </c>
      <c r="P35" s="28">
        <v>-176459</v>
      </c>
      <c r="Q35" s="22">
        <v>58927</v>
      </c>
      <c r="R35" s="28">
        <v>43022</v>
      </c>
      <c r="S35" s="28">
        <v>146602</v>
      </c>
      <c r="T35" s="28">
        <v>-25290</v>
      </c>
      <c r="U35" s="22">
        <v>187826</v>
      </c>
    </row>
    <row r="36" spans="1:21" ht="11.25">
      <c r="A36" s="6" t="s">
        <v>12</v>
      </c>
      <c r="B36" s="28">
        <v>6535</v>
      </c>
      <c r="C36" s="28">
        <v>7035</v>
      </c>
      <c r="D36" s="28">
        <v>13130</v>
      </c>
      <c r="E36" s="22">
        <v>11126</v>
      </c>
      <c r="F36" s="28">
        <v>146</v>
      </c>
      <c r="G36" s="28">
        <v>-1353</v>
      </c>
      <c r="H36" s="28">
        <v>-156</v>
      </c>
      <c r="I36" s="22">
        <v>-10358</v>
      </c>
      <c r="J36" s="28">
        <v>-11328</v>
      </c>
      <c r="K36" s="28">
        <v>-4590</v>
      </c>
      <c r="L36" s="28">
        <v>-4560</v>
      </c>
      <c r="M36" s="22">
        <v>5500</v>
      </c>
      <c r="N36" s="28">
        <v>1500</v>
      </c>
      <c r="O36" s="28">
        <v>1500</v>
      </c>
      <c r="P36" s="28">
        <v>1500</v>
      </c>
      <c r="Q36" s="22">
        <v>6700</v>
      </c>
      <c r="R36" s="28">
        <v>6700</v>
      </c>
      <c r="S36" s="28">
        <v>4000</v>
      </c>
      <c r="T36" s="28"/>
      <c r="U36" s="22">
        <v>9000</v>
      </c>
    </row>
    <row r="37" spans="1:21" ht="11.25">
      <c r="A37" s="6" t="s">
        <v>13</v>
      </c>
      <c r="B37" s="28"/>
      <c r="C37" s="28"/>
      <c r="D37" s="28"/>
      <c r="E37" s="22">
        <v>12900</v>
      </c>
      <c r="F37" s="28">
        <v>12900</v>
      </c>
      <c r="G37" s="28">
        <v>12900</v>
      </c>
      <c r="H37" s="28"/>
      <c r="I37" s="22">
        <v>-3689</v>
      </c>
      <c r="J37" s="28"/>
      <c r="K37" s="28"/>
      <c r="L37" s="28"/>
      <c r="M37" s="22">
        <v>-1004</v>
      </c>
      <c r="N37" s="28">
        <v>-1004</v>
      </c>
      <c r="O37" s="28"/>
      <c r="P37" s="28"/>
      <c r="Q37" s="22">
        <v>-4912</v>
      </c>
      <c r="R37" s="28"/>
      <c r="S37" s="28">
        <v>-5000</v>
      </c>
      <c r="T37" s="28">
        <v>-5000</v>
      </c>
      <c r="U37" s="22">
        <v>-60258</v>
      </c>
    </row>
    <row r="38" spans="1:21" ht="11.25">
      <c r="A38" s="6" t="s">
        <v>14</v>
      </c>
      <c r="B38" s="28">
        <v>178850</v>
      </c>
      <c r="C38" s="28">
        <v>342245</v>
      </c>
      <c r="D38" s="28">
        <v>448010</v>
      </c>
      <c r="E38" s="22">
        <v>130286</v>
      </c>
      <c r="F38" s="28">
        <v>195660</v>
      </c>
      <c r="G38" s="28">
        <v>20144</v>
      </c>
      <c r="H38" s="28">
        <v>189421</v>
      </c>
      <c r="I38" s="22">
        <v>225293</v>
      </c>
      <c r="J38" s="28">
        <v>94997</v>
      </c>
      <c r="K38" s="28">
        <v>40107</v>
      </c>
      <c r="L38" s="28">
        <v>42641</v>
      </c>
      <c r="M38" s="22">
        <v>84988</v>
      </c>
      <c r="N38" s="28">
        <v>39374</v>
      </c>
      <c r="O38" s="28">
        <v>66641</v>
      </c>
      <c r="P38" s="28">
        <v>141751</v>
      </c>
      <c r="Q38" s="22">
        <v>-141967</v>
      </c>
      <c r="R38" s="28">
        <v>-162137</v>
      </c>
      <c r="S38" s="28">
        <v>-185582</v>
      </c>
      <c r="T38" s="28">
        <v>-1506</v>
      </c>
      <c r="U38" s="22">
        <v>-132710</v>
      </c>
    </row>
    <row r="39" spans="1:21" ht="11.25">
      <c r="A39" s="6" t="s">
        <v>94</v>
      </c>
      <c r="B39" s="28">
        <v>-99062</v>
      </c>
      <c r="C39" s="28">
        <v>-41075</v>
      </c>
      <c r="D39" s="28">
        <v>42456</v>
      </c>
      <c r="E39" s="22"/>
      <c r="F39" s="28">
        <v>98701</v>
      </c>
      <c r="G39" s="28">
        <v>83195</v>
      </c>
      <c r="H39" s="28">
        <v>85524</v>
      </c>
      <c r="I39" s="22"/>
      <c r="J39" s="28">
        <v>11638</v>
      </c>
      <c r="K39" s="28">
        <v>26248</v>
      </c>
      <c r="L39" s="28">
        <v>15267</v>
      </c>
      <c r="M39" s="22"/>
      <c r="N39" s="28">
        <v>-4478</v>
      </c>
      <c r="O39" s="28">
        <v>2839</v>
      </c>
      <c r="P39" s="28">
        <v>-850</v>
      </c>
      <c r="Q39" s="22"/>
      <c r="R39" s="28">
        <v>-4646</v>
      </c>
      <c r="S39" s="28">
        <v>-8191</v>
      </c>
      <c r="T39" s="28">
        <v>805</v>
      </c>
      <c r="U39" s="22"/>
    </row>
    <row r="40" spans="1:21" ht="11.25">
      <c r="A40" s="6" t="s">
        <v>15</v>
      </c>
      <c r="B40" s="28">
        <v>757097</v>
      </c>
      <c r="C40" s="28">
        <v>538639</v>
      </c>
      <c r="D40" s="28">
        <v>291746</v>
      </c>
      <c r="E40" s="22">
        <v>973823</v>
      </c>
      <c r="F40" s="28">
        <v>803582</v>
      </c>
      <c r="G40" s="28">
        <v>533373</v>
      </c>
      <c r="H40" s="28">
        <v>346448</v>
      </c>
      <c r="I40" s="22">
        <v>338569</v>
      </c>
      <c r="J40" s="28">
        <v>313403</v>
      </c>
      <c r="K40" s="28">
        <v>217356</v>
      </c>
      <c r="L40" s="28">
        <v>151531</v>
      </c>
      <c r="M40" s="22">
        <v>191102</v>
      </c>
      <c r="N40" s="28">
        <v>73499</v>
      </c>
      <c r="O40" s="28">
        <v>55731</v>
      </c>
      <c r="P40" s="28">
        <v>4409</v>
      </c>
      <c r="Q40" s="22">
        <v>12392</v>
      </c>
      <c r="R40" s="28">
        <v>-54786</v>
      </c>
      <c r="S40" s="28">
        <v>-36282</v>
      </c>
      <c r="T40" s="28">
        <v>-21219</v>
      </c>
      <c r="U40" s="22">
        <v>82597</v>
      </c>
    </row>
    <row r="41" spans="1:21" ht="11.25">
      <c r="A41" s="6" t="s">
        <v>16</v>
      </c>
      <c r="B41" s="28">
        <v>12411</v>
      </c>
      <c r="C41" s="28">
        <v>9048</v>
      </c>
      <c r="D41" s="28">
        <v>7666</v>
      </c>
      <c r="E41" s="22">
        <v>12907</v>
      </c>
      <c r="F41" s="28">
        <v>11531</v>
      </c>
      <c r="G41" s="28">
        <v>10075</v>
      </c>
      <c r="H41" s="28">
        <v>8688</v>
      </c>
      <c r="I41" s="22">
        <v>13017</v>
      </c>
      <c r="J41" s="28">
        <v>11287</v>
      </c>
      <c r="K41" s="28">
        <v>10030</v>
      </c>
      <c r="L41" s="28">
        <v>8188</v>
      </c>
      <c r="M41" s="22">
        <v>9099</v>
      </c>
      <c r="N41" s="28">
        <v>7711</v>
      </c>
      <c r="O41" s="28">
        <v>5191</v>
      </c>
      <c r="P41" s="28">
        <v>2651</v>
      </c>
      <c r="Q41" s="22">
        <v>14425</v>
      </c>
      <c r="R41" s="28">
        <v>11660</v>
      </c>
      <c r="S41" s="28">
        <v>8599</v>
      </c>
      <c r="T41" s="28">
        <v>5292</v>
      </c>
      <c r="U41" s="22">
        <v>19696</v>
      </c>
    </row>
    <row r="42" spans="1:21" ht="11.25">
      <c r="A42" s="6" t="s">
        <v>17</v>
      </c>
      <c r="B42" s="28">
        <v>-145</v>
      </c>
      <c r="C42" s="28"/>
      <c r="D42" s="28"/>
      <c r="E42" s="22"/>
      <c r="F42" s="28"/>
      <c r="G42" s="28"/>
      <c r="H42" s="28"/>
      <c r="I42" s="22"/>
      <c r="J42" s="28"/>
      <c r="K42" s="28"/>
      <c r="L42" s="28"/>
      <c r="M42" s="22"/>
      <c r="N42" s="28"/>
      <c r="O42" s="28"/>
      <c r="P42" s="28"/>
      <c r="Q42" s="22"/>
      <c r="R42" s="28"/>
      <c r="S42" s="28"/>
      <c r="T42" s="28"/>
      <c r="U42" s="22">
        <v>-525</v>
      </c>
    </row>
    <row r="43" spans="1:21" ht="11.25">
      <c r="A43" s="6" t="s">
        <v>18</v>
      </c>
      <c r="B43" s="28">
        <v>-581143</v>
      </c>
      <c r="C43" s="28">
        <v>-319711</v>
      </c>
      <c r="D43" s="28">
        <v>-310759</v>
      </c>
      <c r="E43" s="22">
        <v>-213128</v>
      </c>
      <c r="F43" s="28">
        <v>-205860</v>
      </c>
      <c r="G43" s="28">
        <v>-119076</v>
      </c>
      <c r="H43" s="28">
        <v>-123131</v>
      </c>
      <c r="I43" s="22">
        <v>-228270</v>
      </c>
      <c r="J43" s="28">
        <v>-226452</v>
      </c>
      <c r="K43" s="28">
        <v>-152819</v>
      </c>
      <c r="L43" s="28">
        <v>-152933</v>
      </c>
      <c r="M43" s="22">
        <v>-3616</v>
      </c>
      <c r="N43" s="28">
        <v>-2470</v>
      </c>
      <c r="O43" s="28">
        <v>-2417</v>
      </c>
      <c r="P43" s="28">
        <v>-2417</v>
      </c>
      <c r="Q43" s="22">
        <v>-827</v>
      </c>
      <c r="R43" s="28">
        <v>-758</v>
      </c>
      <c r="S43" s="28">
        <v>-700</v>
      </c>
      <c r="T43" s="28">
        <v>-5672</v>
      </c>
      <c r="U43" s="22">
        <v>-248331</v>
      </c>
    </row>
    <row r="44" spans="1:21" ht="12" thickBot="1">
      <c r="A44" s="4" t="s">
        <v>19</v>
      </c>
      <c r="B44" s="29">
        <v>188219</v>
      </c>
      <c r="C44" s="29">
        <v>227975</v>
      </c>
      <c r="D44" s="29">
        <v>-11347</v>
      </c>
      <c r="E44" s="23">
        <v>773602</v>
      </c>
      <c r="F44" s="29">
        <v>609254</v>
      </c>
      <c r="G44" s="29">
        <v>424372</v>
      </c>
      <c r="H44" s="29">
        <v>232005</v>
      </c>
      <c r="I44" s="23">
        <v>123316</v>
      </c>
      <c r="J44" s="29">
        <v>98239</v>
      </c>
      <c r="K44" s="29">
        <v>74567</v>
      </c>
      <c r="L44" s="29">
        <v>6786</v>
      </c>
      <c r="M44" s="23">
        <v>196987</v>
      </c>
      <c r="N44" s="29">
        <v>79142</v>
      </c>
      <c r="O44" s="29">
        <v>58907</v>
      </c>
      <c r="P44" s="29">
        <v>4643</v>
      </c>
      <c r="Q44" s="23">
        <v>108622</v>
      </c>
      <c r="R44" s="29">
        <v>38747</v>
      </c>
      <c r="S44" s="29">
        <v>51967</v>
      </c>
      <c r="T44" s="29">
        <v>-21599</v>
      </c>
      <c r="U44" s="23">
        <v>-185504</v>
      </c>
    </row>
    <row r="45" spans="1:21" ht="12" thickTop="1">
      <c r="A45" s="6" t="s">
        <v>20</v>
      </c>
      <c r="B45" s="28">
        <v>-39926</v>
      </c>
      <c r="C45" s="28">
        <v>-16681</v>
      </c>
      <c r="D45" s="28">
        <v>-1690</v>
      </c>
      <c r="E45" s="22">
        <v>-36113</v>
      </c>
      <c r="F45" s="28">
        <v>-24958</v>
      </c>
      <c r="G45" s="28">
        <v>-20426</v>
      </c>
      <c r="H45" s="28">
        <v>-8898</v>
      </c>
      <c r="I45" s="22">
        <v>-50156</v>
      </c>
      <c r="J45" s="28">
        <v>-49931</v>
      </c>
      <c r="K45" s="28">
        <v>-38052</v>
      </c>
      <c r="L45" s="28"/>
      <c r="M45" s="22">
        <v>-5436</v>
      </c>
      <c r="N45" s="28">
        <v>-5436</v>
      </c>
      <c r="O45" s="28">
        <v>-1796</v>
      </c>
      <c r="P45" s="28">
        <v>-1796</v>
      </c>
      <c r="Q45" s="22">
        <v>-7853</v>
      </c>
      <c r="R45" s="28">
        <v>-7853</v>
      </c>
      <c r="S45" s="28">
        <v>-6107</v>
      </c>
      <c r="T45" s="28">
        <v>-6537</v>
      </c>
      <c r="U45" s="22">
        <v>-3353</v>
      </c>
    </row>
    <row r="46" spans="1:21" ht="11.25">
      <c r="A46" s="6" t="s">
        <v>21</v>
      </c>
      <c r="B46" s="28"/>
      <c r="C46" s="28"/>
      <c r="D46" s="28"/>
      <c r="E46" s="22"/>
      <c r="F46" s="28"/>
      <c r="G46" s="28"/>
      <c r="H46" s="28"/>
      <c r="I46" s="22"/>
      <c r="J46" s="28"/>
      <c r="K46" s="28"/>
      <c r="L46" s="28"/>
      <c r="M46" s="22"/>
      <c r="N46" s="28"/>
      <c r="O46" s="28"/>
      <c r="P46" s="28"/>
      <c r="Q46" s="22"/>
      <c r="R46" s="28"/>
      <c r="S46" s="28"/>
      <c r="T46" s="28"/>
      <c r="U46" s="22">
        <v>1384</v>
      </c>
    </row>
    <row r="47" spans="1:21" ht="11.25">
      <c r="A47" s="6" t="s">
        <v>22</v>
      </c>
      <c r="B47" s="28">
        <v>-53956</v>
      </c>
      <c r="C47" s="28">
        <v>-23131</v>
      </c>
      <c r="D47" s="28">
        <v>-6210</v>
      </c>
      <c r="E47" s="22">
        <v>-38206</v>
      </c>
      <c r="F47" s="28">
        <v>-13784</v>
      </c>
      <c r="G47" s="28">
        <v>-9252</v>
      </c>
      <c r="H47" s="28">
        <v>-5200</v>
      </c>
      <c r="I47" s="22">
        <v>-20959</v>
      </c>
      <c r="J47" s="28">
        <v>-17087</v>
      </c>
      <c r="K47" s="28">
        <v>-9117</v>
      </c>
      <c r="L47" s="28">
        <v>-2351</v>
      </c>
      <c r="M47" s="22">
        <v>-23515</v>
      </c>
      <c r="N47" s="28">
        <v>-18374</v>
      </c>
      <c r="O47" s="28">
        <v>-9054</v>
      </c>
      <c r="P47" s="28">
        <v>-3078</v>
      </c>
      <c r="Q47" s="22">
        <v>-14632</v>
      </c>
      <c r="R47" s="28">
        <v>-11415</v>
      </c>
      <c r="S47" s="28">
        <v>-7968</v>
      </c>
      <c r="T47" s="28">
        <v>-3537</v>
      </c>
      <c r="U47" s="22">
        <v>-14912</v>
      </c>
    </row>
    <row r="48" spans="1:21" ht="11.25">
      <c r="A48" s="6" t="s">
        <v>23</v>
      </c>
      <c r="B48" s="28"/>
      <c r="C48" s="28"/>
      <c r="D48" s="28"/>
      <c r="E48" s="22"/>
      <c r="F48" s="28"/>
      <c r="G48" s="28"/>
      <c r="H48" s="28"/>
      <c r="I48" s="22"/>
      <c r="J48" s="28"/>
      <c r="K48" s="28"/>
      <c r="L48" s="28"/>
      <c r="M48" s="22"/>
      <c r="N48" s="28"/>
      <c r="O48" s="28"/>
      <c r="P48" s="28"/>
      <c r="Q48" s="22"/>
      <c r="R48" s="28"/>
      <c r="S48" s="28"/>
      <c r="T48" s="28"/>
      <c r="U48" s="22">
        <v>432</v>
      </c>
    </row>
    <row r="49" spans="1:21" ht="11.25">
      <c r="A49" s="6" t="s">
        <v>24</v>
      </c>
      <c r="B49" s="28">
        <v>-236310</v>
      </c>
      <c r="C49" s="28">
        <v>-229400</v>
      </c>
      <c r="D49" s="28"/>
      <c r="E49" s="22">
        <v>-76091</v>
      </c>
      <c r="F49" s="28">
        <v>-15296</v>
      </c>
      <c r="G49" s="28">
        <v>-14595</v>
      </c>
      <c r="H49" s="28">
        <v>-7907</v>
      </c>
      <c r="I49" s="22">
        <v>-119851</v>
      </c>
      <c r="J49" s="28">
        <v>-47922</v>
      </c>
      <c r="K49" s="28">
        <v>-46711</v>
      </c>
      <c r="L49" s="28">
        <v>-7000</v>
      </c>
      <c r="M49" s="22">
        <v>-131977</v>
      </c>
      <c r="N49" s="28">
        <v>-116977</v>
      </c>
      <c r="O49" s="28"/>
      <c r="P49" s="28"/>
      <c r="Q49" s="22"/>
      <c r="R49" s="28"/>
      <c r="S49" s="28"/>
      <c r="T49" s="28"/>
      <c r="U49" s="22"/>
    </row>
    <row r="50" spans="1:21" ht="11.25">
      <c r="A50" s="6" t="s">
        <v>25</v>
      </c>
      <c r="B50" s="28"/>
      <c r="C50" s="28"/>
      <c r="D50" s="28"/>
      <c r="E50" s="22">
        <v>3100</v>
      </c>
      <c r="F50" s="28">
        <v>3100</v>
      </c>
      <c r="G50" s="28">
        <v>2100</v>
      </c>
      <c r="H50" s="28"/>
      <c r="I50" s="22">
        <v>5938</v>
      </c>
      <c r="J50" s="28"/>
      <c r="K50" s="28"/>
      <c r="L50" s="28"/>
      <c r="M50" s="22">
        <v>5580</v>
      </c>
      <c r="N50" s="28">
        <v>5580</v>
      </c>
      <c r="O50" s="28"/>
      <c r="P50" s="28"/>
      <c r="Q50" s="22">
        <v>95125</v>
      </c>
      <c r="R50" s="28">
        <v>95000</v>
      </c>
      <c r="S50" s="28">
        <v>95000</v>
      </c>
      <c r="T50" s="28">
        <v>95000</v>
      </c>
      <c r="U50" s="22">
        <v>136792</v>
      </c>
    </row>
    <row r="51" spans="1:21" ht="11.25">
      <c r="A51" s="6" t="s">
        <v>26</v>
      </c>
      <c r="B51" s="28"/>
      <c r="C51" s="28"/>
      <c r="D51" s="28"/>
      <c r="E51" s="22"/>
      <c r="F51" s="28"/>
      <c r="G51" s="28"/>
      <c r="H51" s="28"/>
      <c r="I51" s="22"/>
      <c r="J51" s="28"/>
      <c r="K51" s="28"/>
      <c r="L51" s="28"/>
      <c r="M51" s="22"/>
      <c r="N51" s="28"/>
      <c r="O51" s="28"/>
      <c r="P51" s="28"/>
      <c r="Q51" s="22">
        <v>-12000</v>
      </c>
      <c r="R51" s="28">
        <v>-12000</v>
      </c>
      <c r="S51" s="28">
        <v>-12000</v>
      </c>
      <c r="T51" s="28">
        <v>-12000</v>
      </c>
      <c r="U51" s="22">
        <v>-45600</v>
      </c>
    </row>
    <row r="52" spans="1:21" ht="11.25">
      <c r="A52" s="6" t="s">
        <v>27</v>
      </c>
      <c r="B52" s="28">
        <v>-25000</v>
      </c>
      <c r="C52" s="28">
        <v>-25000</v>
      </c>
      <c r="D52" s="28">
        <v>-25000</v>
      </c>
      <c r="E52" s="22"/>
      <c r="F52" s="28"/>
      <c r="G52" s="28"/>
      <c r="H52" s="28"/>
      <c r="I52" s="22"/>
      <c r="J52" s="28"/>
      <c r="K52" s="28"/>
      <c r="L52" s="28">
        <v>-5000</v>
      </c>
      <c r="M52" s="22">
        <v>-43750</v>
      </c>
      <c r="N52" s="28"/>
      <c r="O52" s="28"/>
      <c r="P52" s="28"/>
      <c r="Q52" s="22"/>
      <c r="R52" s="28"/>
      <c r="S52" s="28"/>
      <c r="T52" s="28"/>
      <c r="U52" s="22"/>
    </row>
    <row r="53" spans="1:21" ht="11.25">
      <c r="A53" s="6" t="s">
        <v>28</v>
      </c>
      <c r="B53" s="28">
        <v>-1000</v>
      </c>
      <c r="C53" s="28">
        <v>-1000</v>
      </c>
      <c r="D53" s="28">
        <v>-1000</v>
      </c>
      <c r="E53" s="22"/>
      <c r="F53" s="28"/>
      <c r="G53" s="28"/>
      <c r="H53" s="28"/>
      <c r="I53" s="22"/>
      <c r="J53" s="28">
        <v>-70500</v>
      </c>
      <c r="K53" s="28"/>
      <c r="L53" s="28"/>
      <c r="M53" s="22"/>
      <c r="N53" s="28">
        <v>-44109</v>
      </c>
      <c r="O53" s="28"/>
      <c r="P53" s="28"/>
      <c r="Q53" s="22"/>
      <c r="R53" s="28"/>
      <c r="S53" s="28"/>
      <c r="T53" s="28"/>
      <c r="U53" s="22"/>
    </row>
    <row r="54" spans="1:21" ht="11.25">
      <c r="A54" s="6" t="s">
        <v>29</v>
      </c>
      <c r="B54" s="28">
        <v>-1135033</v>
      </c>
      <c r="C54" s="28">
        <v>-1123851</v>
      </c>
      <c r="D54" s="28">
        <v>-1123851</v>
      </c>
      <c r="E54" s="22">
        <v>-86407</v>
      </c>
      <c r="F54" s="28">
        <v>-86407</v>
      </c>
      <c r="G54" s="28">
        <v>-86407</v>
      </c>
      <c r="H54" s="28">
        <v>-86407</v>
      </c>
      <c r="I54" s="22"/>
      <c r="J54" s="28"/>
      <c r="K54" s="28"/>
      <c r="L54" s="28"/>
      <c r="M54" s="22">
        <v>-231954</v>
      </c>
      <c r="N54" s="28">
        <v>-41086</v>
      </c>
      <c r="O54" s="28">
        <v>-41086</v>
      </c>
      <c r="P54" s="28"/>
      <c r="Q54" s="22"/>
      <c r="R54" s="28"/>
      <c r="S54" s="28"/>
      <c r="T54" s="28"/>
      <c r="U54" s="22"/>
    </row>
    <row r="55" spans="1:21" ht="11.25">
      <c r="A55" s="6" t="s">
        <v>30</v>
      </c>
      <c r="B55" s="28"/>
      <c r="C55" s="28"/>
      <c r="D55" s="28"/>
      <c r="E55" s="22">
        <v>-400</v>
      </c>
      <c r="F55" s="28">
        <v>-100</v>
      </c>
      <c r="G55" s="28">
        <v>-100</v>
      </c>
      <c r="H55" s="28"/>
      <c r="I55" s="22">
        <v>-3000</v>
      </c>
      <c r="J55" s="28">
        <v>-3000</v>
      </c>
      <c r="K55" s="28">
        <v>-1000</v>
      </c>
      <c r="L55" s="28"/>
      <c r="M55" s="22">
        <v>-37100</v>
      </c>
      <c r="N55" s="28">
        <v>-3600</v>
      </c>
      <c r="O55" s="28">
        <v>-600</v>
      </c>
      <c r="P55" s="28">
        <v>-600</v>
      </c>
      <c r="Q55" s="22">
        <v>-7735</v>
      </c>
      <c r="R55" s="28">
        <v>-7735</v>
      </c>
      <c r="S55" s="28">
        <v>-7235</v>
      </c>
      <c r="T55" s="28">
        <v>-6826</v>
      </c>
      <c r="U55" s="22">
        <v>-200000</v>
      </c>
    </row>
    <row r="56" spans="1:21" ht="11.25">
      <c r="A56" s="6" t="s">
        <v>31</v>
      </c>
      <c r="B56" s="28">
        <v>4125</v>
      </c>
      <c r="C56" s="28">
        <v>2646</v>
      </c>
      <c r="D56" s="28">
        <v>1425</v>
      </c>
      <c r="E56" s="22">
        <v>6843</v>
      </c>
      <c r="F56" s="28">
        <v>5556</v>
      </c>
      <c r="G56" s="28">
        <v>2818</v>
      </c>
      <c r="H56" s="28">
        <v>1364</v>
      </c>
      <c r="I56" s="22">
        <v>5229</v>
      </c>
      <c r="J56" s="28">
        <v>3864</v>
      </c>
      <c r="K56" s="28">
        <v>2235</v>
      </c>
      <c r="L56" s="28">
        <v>966</v>
      </c>
      <c r="M56" s="22">
        <v>6382</v>
      </c>
      <c r="N56" s="28">
        <v>3045</v>
      </c>
      <c r="O56" s="28">
        <v>2808</v>
      </c>
      <c r="P56" s="28">
        <v>2662</v>
      </c>
      <c r="Q56" s="22">
        <v>22593</v>
      </c>
      <c r="R56" s="28">
        <v>22372</v>
      </c>
      <c r="S56" s="28">
        <v>22137</v>
      </c>
      <c r="T56" s="28">
        <v>21521</v>
      </c>
      <c r="U56" s="22">
        <v>192145</v>
      </c>
    </row>
    <row r="57" spans="1:21" ht="11.25">
      <c r="A57" s="6" t="s">
        <v>94</v>
      </c>
      <c r="B57" s="28">
        <v>-24257</v>
      </c>
      <c r="C57" s="28">
        <v>-24767</v>
      </c>
      <c r="D57" s="28"/>
      <c r="E57" s="22"/>
      <c r="F57" s="28">
        <v>-23685</v>
      </c>
      <c r="G57" s="28">
        <v>8448</v>
      </c>
      <c r="H57" s="28"/>
      <c r="I57" s="22"/>
      <c r="J57" s="28">
        <v>95686</v>
      </c>
      <c r="K57" s="28">
        <v>95686</v>
      </c>
      <c r="L57" s="28">
        <v>-270</v>
      </c>
      <c r="M57" s="22"/>
      <c r="N57" s="28">
        <v>-44019</v>
      </c>
      <c r="O57" s="28">
        <v>-269</v>
      </c>
      <c r="P57" s="28"/>
      <c r="Q57" s="22"/>
      <c r="R57" s="28">
        <v>44528</v>
      </c>
      <c r="S57" s="28">
        <v>44551</v>
      </c>
      <c r="T57" s="28"/>
      <c r="U57" s="22"/>
    </row>
    <row r="58" spans="1:21" ht="12" thickBot="1">
      <c r="A58" s="4" t="s">
        <v>32</v>
      </c>
      <c r="B58" s="29">
        <v>-1511359</v>
      </c>
      <c r="C58" s="29">
        <v>-1441186</v>
      </c>
      <c r="D58" s="29">
        <v>-1156326</v>
      </c>
      <c r="E58" s="23">
        <v>-503602</v>
      </c>
      <c r="F58" s="29">
        <v>-155575</v>
      </c>
      <c r="G58" s="29">
        <v>-117414</v>
      </c>
      <c r="H58" s="29">
        <v>-107049</v>
      </c>
      <c r="I58" s="23">
        <v>-201281</v>
      </c>
      <c r="J58" s="29">
        <v>-88890</v>
      </c>
      <c r="K58" s="29">
        <v>3040</v>
      </c>
      <c r="L58" s="29">
        <v>-13654</v>
      </c>
      <c r="M58" s="23">
        <v>-328739</v>
      </c>
      <c r="N58" s="29">
        <v>-164978</v>
      </c>
      <c r="O58" s="29">
        <v>-49998</v>
      </c>
      <c r="P58" s="29">
        <v>-2811</v>
      </c>
      <c r="Q58" s="23">
        <v>120025</v>
      </c>
      <c r="R58" s="29">
        <v>122897</v>
      </c>
      <c r="S58" s="29">
        <v>128378</v>
      </c>
      <c r="T58" s="29">
        <v>87618</v>
      </c>
      <c r="U58" s="23">
        <v>67331</v>
      </c>
    </row>
    <row r="59" spans="1:21" ht="12" thickTop="1">
      <c r="A59" s="6" t="s">
        <v>33</v>
      </c>
      <c r="B59" s="28">
        <v>1680000</v>
      </c>
      <c r="C59" s="28">
        <v>560000</v>
      </c>
      <c r="D59" s="28">
        <v>160000</v>
      </c>
      <c r="E59" s="22"/>
      <c r="F59" s="28"/>
      <c r="G59" s="28"/>
      <c r="H59" s="28"/>
      <c r="I59" s="22"/>
      <c r="J59" s="28"/>
      <c r="K59" s="28"/>
      <c r="L59" s="28"/>
      <c r="M59" s="22"/>
      <c r="N59" s="28"/>
      <c r="O59" s="28"/>
      <c r="P59" s="28"/>
      <c r="Q59" s="22"/>
      <c r="R59" s="28"/>
      <c r="S59" s="28"/>
      <c r="T59" s="28"/>
      <c r="U59" s="22">
        <v>11930</v>
      </c>
    </row>
    <row r="60" spans="1:21" ht="11.25">
      <c r="A60" s="6" t="s">
        <v>34</v>
      </c>
      <c r="B60" s="28">
        <v>-1330000</v>
      </c>
      <c r="C60" s="28">
        <v>-460000</v>
      </c>
      <c r="D60" s="28"/>
      <c r="E60" s="22"/>
      <c r="F60" s="28"/>
      <c r="G60" s="28"/>
      <c r="H60" s="28"/>
      <c r="I60" s="22"/>
      <c r="J60" s="28"/>
      <c r="K60" s="28"/>
      <c r="L60" s="28"/>
      <c r="M60" s="22"/>
      <c r="N60" s="28"/>
      <c r="O60" s="28"/>
      <c r="P60" s="28"/>
      <c r="Q60" s="22"/>
      <c r="R60" s="28"/>
      <c r="S60" s="28"/>
      <c r="T60" s="28"/>
      <c r="U60" s="22">
        <v>-39370</v>
      </c>
    </row>
    <row r="61" spans="1:21" ht="11.25">
      <c r="A61" s="6" t="s">
        <v>35</v>
      </c>
      <c r="B61" s="28">
        <v>1098</v>
      </c>
      <c r="C61" s="28">
        <v>823</v>
      </c>
      <c r="D61" s="28">
        <v>823</v>
      </c>
      <c r="E61" s="22"/>
      <c r="F61" s="28"/>
      <c r="G61" s="28"/>
      <c r="H61" s="28"/>
      <c r="I61" s="22"/>
      <c r="J61" s="28"/>
      <c r="K61" s="28"/>
      <c r="L61" s="28"/>
      <c r="M61" s="22"/>
      <c r="N61" s="28"/>
      <c r="O61" s="28"/>
      <c r="P61" s="28"/>
      <c r="Q61" s="22"/>
      <c r="R61" s="28"/>
      <c r="S61" s="28"/>
      <c r="T61" s="28"/>
      <c r="U61" s="22"/>
    </row>
    <row r="62" spans="1:21" ht="11.25">
      <c r="A62" s="6" t="s">
        <v>36</v>
      </c>
      <c r="B62" s="28"/>
      <c r="C62" s="28"/>
      <c r="D62" s="28"/>
      <c r="E62" s="22">
        <v>-47089</v>
      </c>
      <c r="F62" s="28">
        <v>-47089</v>
      </c>
      <c r="G62" s="28">
        <v>-47089</v>
      </c>
      <c r="H62" s="28">
        <v>-47089</v>
      </c>
      <c r="I62" s="22"/>
      <c r="J62" s="28"/>
      <c r="K62" s="28"/>
      <c r="L62" s="28"/>
      <c r="M62" s="22">
        <v>-100150</v>
      </c>
      <c r="N62" s="28">
        <v>-100150</v>
      </c>
      <c r="O62" s="28">
        <v>-100150</v>
      </c>
      <c r="P62" s="28">
        <v>-100150</v>
      </c>
      <c r="Q62" s="22"/>
      <c r="R62" s="28"/>
      <c r="S62" s="28"/>
      <c r="T62" s="28"/>
      <c r="U62" s="22">
        <v>-355247</v>
      </c>
    </row>
    <row r="63" spans="1:21" ht="11.25">
      <c r="A63" s="6" t="s">
        <v>37</v>
      </c>
      <c r="B63" s="28">
        <v>-125375</v>
      </c>
      <c r="C63" s="28">
        <v>-125188</v>
      </c>
      <c r="D63" s="28">
        <v>-113756</v>
      </c>
      <c r="E63" s="22">
        <v>-84671</v>
      </c>
      <c r="F63" s="28">
        <v>-84614</v>
      </c>
      <c r="G63" s="28">
        <v>-84341</v>
      </c>
      <c r="H63" s="28">
        <v>-76654</v>
      </c>
      <c r="I63" s="22">
        <v>-44069</v>
      </c>
      <c r="J63" s="28">
        <v>-44035</v>
      </c>
      <c r="K63" s="28">
        <v>-43957</v>
      </c>
      <c r="L63" s="28">
        <v>-36241</v>
      </c>
      <c r="M63" s="22">
        <v>-34331</v>
      </c>
      <c r="N63" s="28">
        <v>-34305</v>
      </c>
      <c r="O63" s="28">
        <v>-34211</v>
      </c>
      <c r="P63" s="28">
        <v>-28890</v>
      </c>
      <c r="Q63" s="22">
        <v>-800</v>
      </c>
      <c r="R63" s="28">
        <v>-776</v>
      </c>
      <c r="S63" s="28">
        <v>-740</v>
      </c>
      <c r="T63" s="28">
        <v>-686</v>
      </c>
      <c r="U63" s="22">
        <v>-52849</v>
      </c>
    </row>
    <row r="64" spans="1:21" ht="11.25">
      <c r="A64" s="6" t="s">
        <v>38</v>
      </c>
      <c r="B64" s="28"/>
      <c r="C64" s="28"/>
      <c r="D64" s="28"/>
      <c r="E64" s="22"/>
      <c r="F64" s="28"/>
      <c r="G64" s="28"/>
      <c r="H64" s="28"/>
      <c r="I64" s="22"/>
      <c r="J64" s="28"/>
      <c r="K64" s="28"/>
      <c r="L64" s="28"/>
      <c r="M64" s="22"/>
      <c r="N64" s="28"/>
      <c r="O64" s="28"/>
      <c r="P64" s="28"/>
      <c r="Q64" s="22"/>
      <c r="R64" s="28"/>
      <c r="S64" s="28"/>
      <c r="T64" s="28"/>
      <c r="U64" s="22">
        <v>-10000</v>
      </c>
    </row>
    <row r="65" spans="1:21" ht="11.25">
      <c r="A65" s="6" t="s">
        <v>94</v>
      </c>
      <c r="B65" s="28"/>
      <c r="C65" s="28"/>
      <c r="D65" s="28"/>
      <c r="E65" s="22"/>
      <c r="F65" s="28"/>
      <c r="G65" s="28"/>
      <c r="H65" s="28"/>
      <c r="I65" s="22"/>
      <c r="J65" s="28"/>
      <c r="K65" s="28"/>
      <c r="L65" s="28"/>
      <c r="M65" s="22"/>
      <c r="N65" s="28"/>
      <c r="O65" s="28"/>
      <c r="P65" s="28"/>
      <c r="Q65" s="22"/>
      <c r="R65" s="28">
        <v>41002</v>
      </c>
      <c r="S65" s="28">
        <v>41002</v>
      </c>
      <c r="T65" s="28">
        <v>41002</v>
      </c>
      <c r="U65" s="22"/>
    </row>
    <row r="66" spans="1:21" ht="12" thickBot="1">
      <c r="A66" s="4" t="s">
        <v>39</v>
      </c>
      <c r="B66" s="29">
        <v>225722</v>
      </c>
      <c r="C66" s="29">
        <v>-24365</v>
      </c>
      <c r="D66" s="29">
        <v>47066</v>
      </c>
      <c r="E66" s="23">
        <v>-117485</v>
      </c>
      <c r="F66" s="29">
        <v>-131704</v>
      </c>
      <c r="G66" s="29">
        <v>-131430</v>
      </c>
      <c r="H66" s="29">
        <v>-123744</v>
      </c>
      <c r="I66" s="23">
        <v>-44069</v>
      </c>
      <c r="J66" s="29">
        <v>-44035</v>
      </c>
      <c r="K66" s="29">
        <v>-43957</v>
      </c>
      <c r="L66" s="29">
        <v>-36241</v>
      </c>
      <c r="M66" s="23">
        <v>-134482</v>
      </c>
      <c r="N66" s="29">
        <v>-134456</v>
      </c>
      <c r="O66" s="29">
        <v>-134362</v>
      </c>
      <c r="P66" s="29">
        <v>-129041</v>
      </c>
      <c r="Q66" s="23">
        <v>40202</v>
      </c>
      <c r="R66" s="29">
        <v>40225</v>
      </c>
      <c r="S66" s="29">
        <v>40261</v>
      </c>
      <c r="T66" s="29">
        <v>40315</v>
      </c>
      <c r="U66" s="23">
        <v>-486539</v>
      </c>
    </row>
    <row r="67" spans="1:21" ht="12" thickTop="1">
      <c r="A67" s="7" t="s">
        <v>40</v>
      </c>
      <c r="B67" s="28">
        <v>30</v>
      </c>
      <c r="C67" s="28">
        <v>55</v>
      </c>
      <c r="D67" s="28">
        <v>72</v>
      </c>
      <c r="E67" s="22">
        <v>93</v>
      </c>
      <c r="F67" s="28">
        <v>-72</v>
      </c>
      <c r="G67" s="28">
        <v>-52</v>
      </c>
      <c r="H67" s="28">
        <v>-1</v>
      </c>
      <c r="I67" s="22">
        <v>-18</v>
      </c>
      <c r="J67" s="28">
        <v>-79</v>
      </c>
      <c r="K67" s="28">
        <v>-47</v>
      </c>
      <c r="L67" s="28">
        <v>41</v>
      </c>
      <c r="M67" s="22"/>
      <c r="N67" s="28"/>
      <c r="O67" s="28"/>
      <c r="P67" s="28"/>
      <c r="Q67" s="22"/>
      <c r="R67" s="28"/>
      <c r="S67" s="28"/>
      <c r="T67" s="28"/>
      <c r="U67" s="22"/>
    </row>
    <row r="68" spans="1:21" ht="11.25">
      <c r="A68" s="7" t="s">
        <v>41</v>
      </c>
      <c r="B68" s="28">
        <v>-1097386</v>
      </c>
      <c r="C68" s="28">
        <v>-1237520</v>
      </c>
      <c r="D68" s="28">
        <v>-1120534</v>
      </c>
      <c r="E68" s="22">
        <v>152607</v>
      </c>
      <c r="F68" s="28">
        <v>321901</v>
      </c>
      <c r="G68" s="28">
        <v>175475</v>
      </c>
      <c r="H68" s="28">
        <v>1209</v>
      </c>
      <c r="I68" s="22">
        <v>-122053</v>
      </c>
      <c r="J68" s="28">
        <v>-34765</v>
      </c>
      <c r="K68" s="28">
        <v>33603</v>
      </c>
      <c r="L68" s="28">
        <v>-43067</v>
      </c>
      <c r="M68" s="22">
        <v>-266233</v>
      </c>
      <c r="N68" s="28">
        <v>-220291</v>
      </c>
      <c r="O68" s="28">
        <v>-125454</v>
      </c>
      <c r="P68" s="28">
        <v>-127209</v>
      </c>
      <c r="Q68" s="22">
        <v>268850</v>
      </c>
      <c r="R68" s="28">
        <v>201871</v>
      </c>
      <c r="S68" s="28">
        <v>220607</v>
      </c>
      <c r="T68" s="28">
        <v>106334</v>
      </c>
      <c r="U68" s="22">
        <v>-604711</v>
      </c>
    </row>
    <row r="69" spans="1:21" ht="11.25">
      <c r="A69" s="7" t="s">
        <v>42</v>
      </c>
      <c r="B69" s="28">
        <v>2985638</v>
      </c>
      <c r="C69" s="28">
        <v>2985638</v>
      </c>
      <c r="D69" s="28">
        <v>2985638</v>
      </c>
      <c r="E69" s="22">
        <v>2832990</v>
      </c>
      <c r="F69" s="28">
        <v>2832990</v>
      </c>
      <c r="G69" s="28">
        <v>2832990</v>
      </c>
      <c r="H69" s="28">
        <v>2832990</v>
      </c>
      <c r="I69" s="22">
        <v>2955044</v>
      </c>
      <c r="J69" s="28">
        <v>2955044</v>
      </c>
      <c r="K69" s="28">
        <v>2955044</v>
      </c>
      <c r="L69" s="28">
        <v>2955044</v>
      </c>
      <c r="M69" s="22">
        <v>3221278</v>
      </c>
      <c r="N69" s="28">
        <v>3221278</v>
      </c>
      <c r="O69" s="28">
        <v>3221278</v>
      </c>
      <c r="P69" s="28">
        <v>3221278</v>
      </c>
      <c r="Q69" s="22">
        <v>2952427</v>
      </c>
      <c r="R69" s="28">
        <v>2952427</v>
      </c>
      <c r="S69" s="28">
        <v>2952427</v>
      </c>
      <c r="T69" s="28">
        <v>2952427</v>
      </c>
      <c r="U69" s="22">
        <v>3557139</v>
      </c>
    </row>
    <row r="70" spans="1:21" ht="12" thickBot="1">
      <c r="A70" s="7" t="s">
        <v>43</v>
      </c>
      <c r="B70" s="28">
        <v>1888252</v>
      </c>
      <c r="C70" s="28">
        <v>1748117</v>
      </c>
      <c r="D70" s="28">
        <v>1865104</v>
      </c>
      <c r="E70" s="22">
        <v>2985598</v>
      </c>
      <c r="F70" s="28">
        <v>3154892</v>
      </c>
      <c r="G70" s="28">
        <v>3008466</v>
      </c>
      <c r="H70" s="28">
        <v>2834200</v>
      </c>
      <c r="I70" s="22">
        <v>2832990</v>
      </c>
      <c r="J70" s="28">
        <v>2920278</v>
      </c>
      <c r="K70" s="28">
        <v>2988648</v>
      </c>
      <c r="L70" s="28">
        <v>2911976</v>
      </c>
      <c r="M70" s="22">
        <v>2955044</v>
      </c>
      <c r="N70" s="28">
        <v>3000986</v>
      </c>
      <c r="O70" s="28">
        <v>3095824</v>
      </c>
      <c r="P70" s="28">
        <v>3094068</v>
      </c>
      <c r="Q70" s="22">
        <v>3221278</v>
      </c>
      <c r="R70" s="28">
        <v>3154298</v>
      </c>
      <c r="S70" s="28">
        <v>3173035</v>
      </c>
      <c r="T70" s="28">
        <v>3058762</v>
      </c>
      <c r="U70" s="22">
        <v>2952427</v>
      </c>
    </row>
    <row r="71" spans="1:21" ht="12" thickTop="1">
      <c r="A71" s="8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</row>
    <row r="73" ht="11.25">
      <c r="A73" s="20" t="s">
        <v>151</v>
      </c>
    </row>
    <row r="74" ht="11.25">
      <c r="A74" s="20" t="s">
        <v>152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7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147</v>
      </c>
      <c r="B2" s="14">
        <v>4784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148</v>
      </c>
      <c r="B3" s="1" t="s">
        <v>149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64</v>
      </c>
      <c r="B4" s="15" t="str">
        <f>HYPERLINK("http://www.kabupro.jp/mark/20131108/S1000DVI.htm","四半期報告書")</f>
        <v>四半期報告書</v>
      </c>
      <c r="C4" s="15" t="str">
        <f>HYPERLINK("http://www.kabupro.jp/mark/20130807/S000E69I.htm","四半期報告書")</f>
        <v>四半期報告書</v>
      </c>
      <c r="D4" s="15" t="str">
        <f>HYPERLINK("http://www.kabupro.jp/mark/20130510/S000DCZH.htm","四半期報告書")</f>
        <v>四半期報告書</v>
      </c>
      <c r="E4" s="15" t="str">
        <f>HYPERLINK("http://www.kabupro.jp/mark/20131108/S1000DVI.htm","四半期報告書")</f>
        <v>四半期報告書</v>
      </c>
      <c r="F4" s="15" t="str">
        <f>HYPERLINK("http://www.kabupro.jp/mark/20121108/S000C5QI.htm","四半期報告書")</f>
        <v>四半期報告書</v>
      </c>
      <c r="G4" s="15" t="str">
        <f>HYPERLINK("http://www.kabupro.jp/mark/20120814/S000BRK9.htm","四半期報告書")</f>
        <v>四半期報告書</v>
      </c>
      <c r="H4" s="15" t="str">
        <f>HYPERLINK("http://www.kabupro.jp/mark/20120514/S000AUAT.htm","四半期報告書")</f>
        <v>四半期報告書</v>
      </c>
      <c r="I4" s="15" t="str">
        <f>HYPERLINK("http://www.kabupro.jp/mark/20130322/S000D3GG.htm","有価証券報告書")</f>
        <v>有価証券報告書</v>
      </c>
      <c r="J4" s="15" t="str">
        <f>HYPERLINK("http://www.kabupro.jp/mark/20111111/S0009Q6Q.htm","四半期報告書")</f>
        <v>四半期報告書</v>
      </c>
      <c r="K4" s="15" t="str">
        <f>HYPERLINK("http://www.kabupro.jp/mark/20110810/S00093Q8.htm","四半期報告書")</f>
        <v>四半期報告書</v>
      </c>
      <c r="L4" s="15" t="str">
        <f>HYPERLINK("http://www.kabupro.jp/mark/20110513/S0008ADQ.htm","四半期報告書")</f>
        <v>四半期報告書</v>
      </c>
      <c r="M4" s="15" t="str">
        <f>HYPERLINK("http://www.kabupro.jp/mark/20120321/S000AJSF.htm","有価証券報告書")</f>
        <v>有価証券報告書</v>
      </c>
      <c r="N4" s="15" t="str">
        <f>HYPERLINK("http://www.kabupro.jp/mark/20101115/S00077MB.htm","四半期報告書")</f>
        <v>四半期報告書</v>
      </c>
      <c r="O4" s="15" t="str">
        <f>HYPERLINK("http://www.kabupro.jp/mark/20100813/S0006K9P.htm","四半期報告書")</f>
        <v>四半期報告書</v>
      </c>
      <c r="P4" s="15" t="str">
        <f>HYPERLINK("http://www.kabupro.jp/mark/20100514/S0005PE9.htm","四半期報告書")</f>
        <v>四半期報告書</v>
      </c>
      <c r="Q4" s="15" t="str">
        <f>HYPERLINK("http://www.kabupro.jp/mark/20110324/S00080WD.htm","有価証券報告書")</f>
        <v>有価証券報告書</v>
      </c>
      <c r="R4" s="15" t="str">
        <f>HYPERLINK("http://www.kabupro.jp/mark/20091113/S0004LIB.htm","四半期報告書")</f>
        <v>四半期報告書</v>
      </c>
      <c r="S4" s="15" t="str">
        <f>HYPERLINK("http://www.kabupro.jp/mark/20090814/S0003ZSP.htm","四半期報告書")</f>
        <v>四半期報告書</v>
      </c>
      <c r="T4" s="15" t="str">
        <f>HYPERLINK("http://www.kabupro.jp/mark/20090514/S00032D8.htm","四半期報告書")</f>
        <v>四半期報告書</v>
      </c>
      <c r="U4" s="15" t="str">
        <f>HYPERLINK("http://www.kabupro.jp/mark/20100323/S0005EN7.htm","有価証券報告書")</f>
        <v>有価証券報告書</v>
      </c>
    </row>
    <row r="5" spans="1:21" ht="12" thickBot="1">
      <c r="A5" s="11" t="s">
        <v>65</v>
      </c>
      <c r="B5" s="1" t="s">
        <v>204</v>
      </c>
      <c r="C5" s="1" t="s">
        <v>207</v>
      </c>
      <c r="D5" s="1" t="s">
        <v>209</v>
      </c>
      <c r="E5" s="1" t="s">
        <v>204</v>
      </c>
      <c r="F5" s="1" t="s">
        <v>211</v>
      </c>
      <c r="G5" s="1" t="s">
        <v>213</v>
      </c>
      <c r="H5" s="1" t="s">
        <v>215</v>
      </c>
      <c r="I5" s="1" t="s">
        <v>71</v>
      </c>
      <c r="J5" s="1" t="s">
        <v>217</v>
      </c>
      <c r="K5" s="1" t="s">
        <v>219</v>
      </c>
      <c r="L5" s="1" t="s">
        <v>221</v>
      </c>
      <c r="M5" s="1" t="s">
        <v>75</v>
      </c>
      <c r="N5" s="1" t="s">
        <v>223</v>
      </c>
      <c r="O5" s="1" t="s">
        <v>225</v>
      </c>
      <c r="P5" s="1" t="s">
        <v>227</v>
      </c>
      <c r="Q5" s="1" t="s">
        <v>77</v>
      </c>
      <c r="R5" s="1" t="s">
        <v>229</v>
      </c>
      <c r="S5" s="1" t="s">
        <v>231</v>
      </c>
      <c r="T5" s="1" t="s">
        <v>233</v>
      </c>
      <c r="U5" s="1" t="s">
        <v>79</v>
      </c>
    </row>
    <row r="6" spans="1:21" ht="12.75" thickBot="1" thickTop="1">
      <c r="A6" s="10" t="s">
        <v>66</v>
      </c>
      <c r="B6" s="18" t="s">
        <v>252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67</v>
      </c>
      <c r="B7" s="14" t="s">
        <v>205</v>
      </c>
      <c r="C7" s="14" t="s">
        <v>205</v>
      </c>
      <c r="D7" s="14" t="s">
        <v>205</v>
      </c>
      <c r="E7" s="16" t="s">
        <v>72</v>
      </c>
      <c r="F7" s="14" t="s">
        <v>205</v>
      </c>
      <c r="G7" s="14" t="s">
        <v>205</v>
      </c>
      <c r="H7" s="14" t="s">
        <v>205</v>
      </c>
      <c r="I7" s="16" t="s">
        <v>72</v>
      </c>
      <c r="J7" s="14" t="s">
        <v>205</v>
      </c>
      <c r="K7" s="14" t="s">
        <v>205</v>
      </c>
      <c r="L7" s="14" t="s">
        <v>205</v>
      </c>
      <c r="M7" s="16" t="s">
        <v>72</v>
      </c>
      <c r="N7" s="14" t="s">
        <v>205</v>
      </c>
      <c r="O7" s="14" t="s">
        <v>205</v>
      </c>
      <c r="P7" s="14" t="s">
        <v>205</v>
      </c>
      <c r="Q7" s="16" t="s">
        <v>72</v>
      </c>
      <c r="R7" s="14" t="s">
        <v>205</v>
      </c>
      <c r="S7" s="14" t="s">
        <v>205</v>
      </c>
      <c r="T7" s="14" t="s">
        <v>205</v>
      </c>
      <c r="U7" s="16" t="s">
        <v>72</v>
      </c>
    </row>
    <row r="8" spans="1:21" ht="11.25">
      <c r="A8" s="13" t="s">
        <v>68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1.25">
      <c r="A9" s="13" t="s">
        <v>69</v>
      </c>
      <c r="B9" s="1" t="s">
        <v>206</v>
      </c>
      <c r="C9" s="1" t="s">
        <v>208</v>
      </c>
      <c r="D9" s="1" t="s">
        <v>210</v>
      </c>
      <c r="E9" s="17" t="s">
        <v>73</v>
      </c>
      <c r="F9" s="1" t="s">
        <v>212</v>
      </c>
      <c r="G9" s="1" t="s">
        <v>214</v>
      </c>
      <c r="H9" s="1" t="s">
        <v>216</v>
      </c>
      <c r="I9" s="17" t="s">
        <v>74</v>
      </c>
      <c r="J9" s="1" t="s">
        <v>218</v>
      </c>
      <c r="K9" s="1" t="s">
        <v>220</v>
      </c>
      <c r="L9" s="1" t="s">
        <v>222</v>
      </c>
      <c r="M9" s="17" t="s">
        <v>76</v>
      </c>
      <c r="N9" s="1" t="s">
        <v>224</v>
      </c>
      <c r="O9" s="1" t="s">
        <v>226</v>
      </c>
      <c r="P9" s="1" t="s">
        <v>228</v>
      </c>
      <c r="Q9" s="17" t="s">
        <v>78</v>
      </c>
      <c r="R9" s="1" t="s">
        <v>230</v>
      </c>
      <c r="S9" s="1" t="s">
        <v>232</v>
      </c>
      <c r="T9" s="1" t="s">
        <v>234</v>
      </c>
      <c r="U9" s="17" t="s">
        <v>80</v>
      </c>
    </row>
    <row r="10" spans="1:21" ht="12" thickBot="1">
      <c r="A10" s="13" t="s">
        <v>70</v>
      </c>
      <c r="B10" s="1" t="s">
        <v>83</v>
      </c>
      <c r="C10" s="1" t="s">
        <v>83</v>
      </c>
      <c r="D10" s="1" t="s">
        <v>83</v>
      </c>
      <c r="E10" s="17" t="s">
        <v>83</v>
      </c>
      <c r="F10" s="1" t="s">
        <v>83</v>
      </c>
      <c r="G10" s="1" t="s">
        <v>83</v>
      </c>
      <c r="H10" s="1" t="s">
        <v>83</v>
      </c>
      <c r="I10" s="17" t="s">
        <v>83</v>
      </c>
      <c r="J10" s="1" t="s">
        <v>83</v>
      </c>
      <c r="K10" s="1" t="s">
        <v>83</v>
      </c>
      <c r="L10" s="1" t="s">
        <v>83</v>
      </c>
      <c r="M10" s="17" t="s">
        <v>83</v>
      </c>
      <c r="N10" s="1" t="s">
        <v>83</v>
      </c>
      <c r="O10" s="1" t="s">
        <v>83</v>
      </c>
      <c r="P10" s="1" t="s">
        <v>83</v>
      </c>
      <c r="Q10" s="17" t="s">
        <v>83</v>
      </c>
      <c r="R10" s="1" t="s">
        <v>83</v>
      </c>
      <c r="S10" s="1" t="s">
        <v>83</v>
      </c>
      <c r="T10" s="1" t="s">
        <v>83</v>
      </c>
      <c r="U10" s="17" t="s">
        <v>83</v>
      </c>
    </row>
    <row r="11" spans="1:21" ht="12" thickTop="1">
      <c r="A11" s="9" t="s">
        <v>81</v>
      </c>
      <c r="B11" s="27">
        <v>1630076</v>
      </c>
      <c r="C11" s="27">
        <v>1620804</v>
      </c>
      <c r="D11" s="27">
        <v>1808527</v>
      </c>
      <c r="E11" s="21">
        <v>1835598</v>
      </c>
      <c r="F11" s="27">
        <v>1804892</v>
      </c>
      <c r="G11" s="27">
        <v>1658466</v>
      </c>
      <c r="H11" s="27">
        <v>1534200</v>
      </c>
      <c r="I11" s="21">
        <v>1232990</v>
      </c>
      <c r="J11" s="27">
        <v>1320278</v>
      </c>
      <c r="K11" s="27">
        <v>1388648</v>
      </c>
      <c r="L11" s="27">
        <v>1311976</v>
      </c>
      <c r="M11" s="21">
        <v>1455044</v>
      </c>
      <c r="N11" s="27">
        <v>1000986</v>
      </c>
      <c r="O11" s="27">
        <v>1195824</v>
      </c>
      <c r="P11" s="27">
        <v>1194068</v>
      </c>
      <c r="Q11" s="21">
        <v>1321278</v>
      </c>
      <c r="R11" s="27">
        <v>1254298</v>
      </c>
      <c r="S11" s="27">
        <v>1173035</v>
      </c>
      <c r="T11" s="27">
        <v>1058762</v>
      </c>
      <c r="U11" s="21">
        <v>1452427</v>
      </c>
    </row>
    <row r="12" spans="1:21" ht="11.25">
      <c r="A12" s="2" t="s">
        <v>235</v>
      </c>
      <c r="B12" s="28">
        <v>2314406</v>
      </c>
      <c r="C12" s="28">
        <v>2513268</v>
      </c>
      <c r="D12" s="28">
        <v>2654061</v>
      </c>
      <c r="E12" s="22">
        <v>1870718</v>
      </c>
      <c r="F12" s="28">
        <v>1934747</v>
      </c>
      <c r="G12" s="28">
        <v>1816392</v>
      </c>
      <c r="H12" s="28">
        <v>1993276</v>
      </c>
      <c r="I12" s="22">
        <v>1824730</v>
      </c>
      <c r="J12" s="28">
        <v>1520836</v>
      </c>
      <c r="K12" s="28">
        <v>1462524</v>
      </c>
      <c r="L12" s="28">
        <v>1452339</v>
      </c>
      <c r="M12" s="22">
        <v>1478435</v>
      </c>
      <c r="N12" s="28">
        <v>659237</v>
      </c>
      <c r="O12" s="28">
        <v>656442</v>
      </c>
      <c r="P12" s="28">
        <v>720756</v>
      </c>
      <c r="Q12" s="22">
        <v>560171</v>
      </c>
      <c r="R12" s="28">
        <v>572231</v>
      </c>
      <c r="S12" s="28">
        <v>457962</v>
      </c>
      <c r="T12" s="28">
        <v>621900</v>
      </c>
      <c r="U12" s="22">
        <v>610513</v>
      </c>
    </row>
    <row r="13" spans="1:21" ht="11.25">
      <c r="A13" s="2" t="s">
        <v>236</v>
      </c>
      <c r="B13" s="28">
        <v>50914</v>
      </c>
      <c r="C13" s="28">
        <v>68393</v>
      </c>
      <c r="D13" s="28">
        <v>46090</v>
      </c>
      <c r="E13" s="22">
        <v>37049</v>
      </c>
      <c r="F13" s="28">
        <v>27420</v>
      </c>
      <c r="G13" s="28">
        <v>21913</v>
      </c>
      <c r="H13" s="28">
        <v>16822</v>
      </c>
      <c r="I13" s="22">
        <v>25850</v>
      </c>
      <c r="J13" s="28">
        <v>36177</v>
      </c>
      <c r="K13" s="28">
        <v>30251</v>
      </c>
      <c r="L13" s="28">
        <v>57457</v>
      </c>
      <c r="M13" s="22">
        <v>26426</v>
      </c>
      <c r="N13" s="28">
        <v>7130</v>
      </c>
      <c r="O13" s="28">
        <v>5219</v>
      </c>
      <c r="P13" s="28">
        <v>3150</v>
      </c>
      <c r="Q13" s="22">
        <v>19910</v>
      </c>
      <c r="R13" s="28">
        <v>33262</v>
      </c>
      <c r="S13" s="28">
        <v>51392</v>
      </c>
      <c r="T13" s="28">
        <v>1474</v>
      </c>
      <c r="U13" s="22">
        <v>14688</v>
      </c>
    </row>
    <row r="14" spans="1:21" ht="11.25">
      <c r="A14" s="2" t="s">
        <v>237</v>
      </c>
      <c r="B14" s="28">
        <v>1535</v>
      </c>
      <c r="C14" s="28">
        <v>1332</v>
      </c>
      <c r="D14" s="28">
        <v>1474</v>
      </c>
      <c r="E14" s="22">
        <v>4262</v>
      </c>
      <c r="F14" s="28">
        <v>2248</v>
      </c>
      <c r="G14" s="28">
        <v>2222</v>
      </c>
      <c r="H14" s="28">
        <v>2444</v>
      </c>
      <c r="I14" s="22"/>
      <c r="J14" s="28"/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/>
    </row>
    <row r="15" spans="1:21" ht="11.25">
      <c r="A15" s="2" t="s">
        <v>91</v>
      </c>
      <c r="B15" s="28">
        <v>758175</v>
      </c>
      <c r="C15" s="28">
        <v>627313</v>
      </c>
      <c r="D15" s="28">
        <v>356576</v>
      </c>
      <c r="E15" s="22">
        <v>1150000</v>
      </c>
      <c r="F15" s="28">
        <v>1350000</v>
      </c>
      <c r="G15" s="28">
        <v>1350000</v>
      </c>
      <c r="H15" s="28">
        <v>1300000</v>
      </c>
      <c r="I15" s="22">
        <v>1600000</v>
      </c>
      <c r="J15" s="28">
        <v>1600000</v>
      </c>
      <c r="K15" s="28">
        <v>1600000</v>
      </c>
      <c r="L15" s="28">
        <v>1600000</v>
      </c>
      <c r="M15" s="22">
        <v>1500000</v>
      </c>
      <c r="N15" s="28">
        <v>2000000</v>
      </c>
      <c r="O15" s="28">
        <v>2000000</v>
      </c>
      <c r="P15" s="28">
        <v>2000000</v>
      </c>
      <c r="Q15" s="22">
        <v>2000000</v>
      </c>
      <c r="R15" s="28">
        <v>2000000</v>
      </c>
      <c r="S15" s="28">
        <v>2000000</v>
      </c>
      <c r="T15" s="28">
        <v>2000000</v>
      </c>
      <c r="U15" s="22">
        <v>1500000</v>
      </c>
    </row>
    <row r="16" spans="1:21" ht="11.25">
      <c r="A16" s="2" t="s">
        <v>94</v>
      </c>
      <c r="B16" s="28">
        <v>176591</v>
      </c>
      <c r="C16" s="28">
        <v>81390</v>
      </c>
      <c r="D16" s="28">
        <v>79686</v>
      </c>
      <c r="E16" s="22">
        <v>54040</v>
      </c>
      <c r="F16" s="28">
        <v>235230</v>
      </c>
      <c r="G16" s="28">
        <v>99766</v>
      </c>
      <c r="H16" s="28">
        <v>58879</v>
      </c>
      <c r="I16" s="22">
        <v>66532</v>
      </c>
      <c r="J16" s="28">
        <v>59082</v>
      </c>
      <c r="K16" s="28">
        <v>73386</v>
      </c>
      <c r="L16" s="28">
        <v>162319</v>
      </c>
      <c r="M16" s="22">
        <v>82272</v>
      </c>
      <c r="N16" s="28">
        <v>31427</v>
      </c>
      <c r="O16" s="28">
        <v>36307</v>
      </c>
      <c r="P16" s="28">
        <v>20488</v>
      </c>
      <c r="Q16" s="22">
        <v>16444</v>
      </c>
      <c r="R16" s="28">
        <v>18914</v>
      </c>
      <c r="S16" s="28">
        <v>26790</v>
      </c>
      <c r="T16" s="28">
        <v>172639</v>
      </c>
      <c r="U16" s="22">
        <v>230210</v>
      </c>
    </row>
    <row r="17" spans="1:21" ht="11.25">
      <c r="A17" s="2" t="s">
        <v>95</v>
      </c>
      <c r="B17" s="28">
        <v>-42192</v>
      </c>
      <c r="C17" s="28">
        <v>-43218</v>
      </c>
      <c r="D17" s="28">
        <v>-43296</v>
      </c>
      <c r="E17" s="22">
        <v>-39598</v>
      </c>
      <c r="F17" s="28">
        <v>-59631</v>
      </c>
      <c r="G17" s="28">
        <v>-56727</v>
      </c>
      <c r="H17" s="28">
        <v>-57598</v>
      </c>
      <c r="I17" s="22">
        <v>-54643</v>
      </c>
      <c r="J17" s="28">
        <v>-82350</v>
      </c>
      <c r="K17" s="28">
        <v>-69665</v>
      </c>
      <c r="L17" s="28">
        <v>-69353</v>
      </c>
      <c r="M17" s="22">
        <v>-69124</v>
      </c>
      <c r="N17" s="28">
        <v>-24337</v>
      </c>
      <c r="O17" s="28">
        <v>-23726</v>
      </c>
      <c r="P17" s="28">
        <v>-26366</v>
      </c>
      <c r="Q17" s="22">
        <v>-23201</v>
      </c>
      <c r="R17" s="28">
        <v>-25382</v>
      </c>
      <c r="S17" s="28">
        <v>-21982</v>
      </c>
      <c r="T17" s="28">
        <v>-27328</v>
      </c>
      <c r="U17" s="22">
        <v>-25871</v>
      </c>
    </row>
    <row r="18" spans="1:21" ht="11.25">
      <c r="A18" s="2" t="s">
        <v>96</v>
      </c>
      <c r="B18" s="28">
        <v>4889508</v>
      </c>
      <c r="C18" s="28">
        <v>4869284</v>
      </c>
      <c r="D18" s="28">
        <v>4903119</v>
      </c>
      <c r="E18" s="22">
        <v>4912071</v>
      </c>
      <c r="F18" s="28">
        <v>5294907</v>
      </c>
      <c r="G18" s="28">
        <v>4892034</v>
      </c>
      <c r="H18" s="28">
        <v>4848025</v>
      </c>
      <c r="I18" s="22">
        <v>4696675</v>
      </c>
      <c r="J18" s="28">
        <v>4454025</v>
      </c>
      <c r="K18" s="28">
        <v>4485145</v>
      </c>
      <c r="L18" s="28">
        <v>4514739</v>
      </c>
      <c r="M18" s="22">
        <v>4473449</v>
      </c>
      <c r="N18" s="28">
        <v>3674444</v>
      </c>
      <c r="O18" s="28">
        <v>3870066</v>
      </c>
      <c r="P18" s="28">
        <v>3912098</v>
      </c>
      <c r="Q18" s="22">
        <v>3894685</v>
      </c>
      <c r="R18" s="28">
        <v>3853324</v>
      </c>
      <c r="S18" s="28">
        <v>3687199</v>
      </c>
      <c r="T18" s="28">
        <v>3827448</v>
      </c>
      <c r="U18" s="22">
        <v>3782005</v>
      </c>
    </row>
    <row r="19" spans="1:21" ht="11.25">
      <c r="A19" s="3" t="s">
        <v>238</v>
      </c>
      <c r="B19" s="28"/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>
        <v>18622</v>
      </c>
      <c r="U19" s="22"/>
    </row>
    <row r="20" spans="1:21" ht="11.25">
      <c r="A20" s="3" t="s">
        <v>97</v>
      </c>
      <c r="B20" s="28">
        <v>67254</v>
      </c>
      <c r="C20" s="28">
        <v>61203</v>
      </c>
      <c r="D20" s="28">
        <v>65649</v>
      </c>
      <c r="E20" s="22">
        <v>64308</v>
      </c>
      <c r="F20" s="28">
        <v>58485</v>
      </c>
      <c r="G20" s="28">
        <v>60875</v>
      </c>
      <c r="H20" s="28">
        <v>63265</v>
      </c>
      <c r="I20" s="22">
        <v>45756</v>
      </c>
      <c r="J20" s="28">
        <v>47599</v>
      </c>
      <c r="K20" s="28">
        <v>49410</v>
      </c>
      <c r="L20" s="28">
        <v>41730</v>
      </c>
      <c r="M20" s="22">
        <v>596</v>
      </c>
      <c r="N20" s="28">
        <v>14608</v>
      </c>
      <c r="O20" s="28">
        <v>15222</v>
      </c>
      <c r="P20" s="28">
        <v>15836</v>
      </c>
      <c r="Q20" s="22">
        <v>16450</v>
      </c>
      <c r="R20" s="28">
        <v>17174</v>
      </c>
      <c r="S20" s="28">
        <v>17898</v>
      </c>
      <c r="T20" s="28"/>
      <c r="U20" s="22">
        <v>17287</v>
      </c>
    </row>
    <row r="21" spans="1:21" ht="11.25">
      <c r="A21" s="3" t="s">
        <v>98</v>
      </c>
      <c r="B21" s="28"/>
      <c r="C21" s="28"/>
      <c r="D21" s="28"/>
      <c r="E21" s="22"/>
      <c r="F21" s="28"/>
      <c r="G21" s="28"/>
      <c r="H21" s="28"/>
      <c r="I21" s="22">
        <v>0</v>
      </c>
      <c r="J21" s="28"/>
      <c r="K21" s="28"/>
      <c r="L21" s="28"/>
      <c r="M21" s="22">
        <v>0</v>
      </c>
      <c r="N21" s="28"/>
      <c r="O21" s="28"/>
      <c r="P21" s="28"/>
      <c r="Q21" s="22">
        <v>873</v>
      </c>
      <c r="R21" s="28"/>
      <c r="S21" s="28"/>
      <c r="T21" s="28"/>
      <c r="U21" s="22"/>
    </row>
    <row r="22" spans="1:21" ht="11.25">
      <c r="A22" s="3" t="s">
        <v>239</v>
      </c>
      <c r="B22" s="28"/>
      <c r="C22" s="28"/>
      <c r="D22" s="28"/>
      <c r="E22" s="22"/>
      <c r="F22" s="28"/>
      <c r="G22" s="28"/>
      <c r="H22" s="28"/>
      <c r="I22" s="22"/>
      <c r="J22" s="28"/>
      <c r="K22" s="28"/>
      <c r="L22" s="28"/>
      <c r="M22" s="22"/>
      <c r="N22" s="28"/>
      <c r="O22" s="28"/>
      <c r="P22" s="28"/>
      <c r="Q22" s="22"/>
      <c r="R22" s="28"/>
      <c r="S22" s="28"/>
      <c r="T22" s="28">
        <v>12136</v>
      </c>
      <c r="U22" s="22"/>
    </row>
    <row r="23" spans="1:21" ht="11.25">
      <c r="A23" s="3" t="s">
        <v>99</v>
      </c>
      <c r="B23" s="28">
        <v>66407</v>
      </c>
      <c r="C23" s="28">
        <v>53086</v>
      </c>
      <c r="D23" s="28">
        <v>45339</v>
      </c>
      <c r="E23" s="22">
        <v>32876</v>
      </c>
      <c r="F23" s="28">
        <v>28619</v>
      </c>
      <c r="G23" s="28">
        <v>28191</v>
      </c>
      <c r="H23" s="28">
        <v>30101</v>
      </c>
      <c r="I23" s="22">
        <v>20670</v>
      </c>
      <c r="J23" s="28">
        <v>23226</v>
      </c>
      <c r="K23" s="28">
        <v>23237</v>
      </c>
      <c r="L23" s="28">
        <v>12282</v>
      </c>
      <c r="M23" s="22">
        <v>11521</v>
      </c>
      <c r="N23" s="28">
        <v>9896</v>
      </c>
      <c r="O23" s="28">
        <v>8022</v>
      </c>
      <c r="P23" s="28">
        <v>7497</v>
      </c>
      <c r="Q23" s="22">
        <v>8294</v>
      </c>
      <c r="R23" s="28">
        <v>7604</v>
      </c>
      <c r="S23" s="28">
        <v>8809</v>
      </c>
      <c r="T23" s="28"/>
      <c r="U23" s="22">
        <v>11258</v>
      </c>
    </row>
    <row r="24" spans="1:21" ht="11.25">
      <c r="A24" s="3" t="s">
        <v>240</v>
      </c>
      <c r="B24" s="28">
        <v>1850</v>
      </c>
      <c r="C24" s="28"/>
      <c r="D24" s="28">
        <v>1545</v>
      </c>
      <c r="E24" s="22">
        <v>0</v>
      </c>
      <c r="F24" s="28">
        <v>0</v>
      </c>
      <c r="G24" s="28">
        <v>0</v>
      </c>
      <c r="H24" s="28"/>
      <c r="I24" s="22"/>
      <c r="J24" s="28">
        <v>0</v>
      </c>
      <c r="K24" s="28">
        <v>0</v>
      </c>
      <c r="L24" s="28">
        <v>0</v>
      </c>
      <c r="M24" s="22"/>
      <c r="N24" s="28">
        <v>218</v>
      </c>
      <c r="O24" s="28">
        <v>436</v>
      </c>
      <c r="P24" s="28">
        <v>654</v>
      </c>
      <c r="Q24" s="22"/>
      <c r="R24" s="28">
        <v>1309</v>
      </c>
      <c r="S24" s="28"/>
      <c r="T24" s="28"/>
      <c r="U24" s="22"/>
    </row>
    <row r="25" spans="1:21" ht="11.25">
      <c r="A25" s="3" t="s">
        <v>100</v>
      </c>
      <c r="B25" s="28">
        <v>135512</v>
      </c>
      <c r="C25" s="28">
        <v>114289</v>
      </c>
      <c r="D25" s="28">
        <v>112535</v>
      </c>
      <c r="E25" s="22">
        <v>97184</v>
      </c>
      <c r="F25" s="28">
        <v>87104</v>
      </c>
      <c r="G25" s="28">
        <v>89067</v>
      </c>
      <c r="H25" s="28">
        <v>93366</v>
      </c>
      <c r="I25" s="22">
        <v>66427</v>
      </c>
      <c r="J25" s="28">
        <v>70826</v>
      </c>
      <c r="K25" s="28">
        <v>72648</v>
      </c>
      <c r="L25" s="28">
        <v>54013</v>
      </c>
      <c r="M25" s="22">
        <v>12118</v>
      </c>
      <c r="N25" s="28">
        <v>24723</v>
      </c>
      <c r="O25" s="28">
        <v>23681</v>
      </c>
      <c r="P25" s="28">
        <v>23989</v>
      </c>
      <c r="Q25" s="22">
        <v>25618</v>
      </c>
      <c r="R25" s="28">
        <v>26088</v>
      </c>
      <c r="S25" s="28">
        <v>26708</v>
      </c>
      <c r="T25" s="28">
        <v>30758</v>
      </c>
      <c r="U25" s="22">
        <v>28545</v>
      </c>
    </row>
    <row r="26" spans="1:21" ht="11.25">
      <c r="A26" s="3" t="s">
        <v>101</v>
      </c>
      <c r="B26" s="28">
        <v>1484100</v>
      </c>
      <c r="C26" s="28">
        <v>1451967</v>
      </c>
      <c r="D26" s="28">
        <v>1543097</v>
      </c>
      <c r="E26" s="22">
        <v>427496</v>
      </c>
      <c r="F26" s="28">
        <v>460099</v>
      </c>
      <c r="G26" s="28">
        <v>492702</v>
      </c>
      <c r="H26" s="28">
        <v>527196</v>
      </c>
      <c r="I26" s="22">
        <v>401228</v>
      </c>
      <c r="J26" s="28">
        <v>428641</v>
      </c>
      <c r="K26" s="28">
        <v>383203</v>
      </c>
      <c r="L26" s="28">
        <v>407090</v>
      </c>
      <c r="M26" s="22">
        <v>430977</v>
      </c>
      <c r="N26" s="28">
        <v>97284</v>
      </c>
      <c r="O26" s="28">
        <v>60074</v>
      </c>
      <c r="P26" s="28">
        <v>24056</v>
      </c>
      <c r="Q26" s="22">
        <v>26714</v>
      </c>
      <c r="R26" s="28">
        <v>29373</v>
      </c>
      <c r="S26" s="28">
        <v>32031</v>
      </c>
      <c r="T26" s="28">
        <v>34690</v>
      </c>
      <c r="U26" s="22">
        <v>34440</v>
      </c>
    </row>
    <row r="27" spans="1:21" ht="11.25">
      <c r="A27" s="3" t="s">
        <v>241</v>
      </c>
      <c r="B27" s="28"/>
      <c r="C27" s="28"/>
      <c r="D27" s="28"/>
      <c r="E27" s="22">
        <v>462000</v>
      </c>
      <c r="F27" s="28"/>
      <c r="G27" s="28"/>
      <c r="H27" s="28"/>
      <c r="I27" s="22"/>
      <c r="J27" s="28"/>
      <c r="K27" s="28"/>
      <c r="L27" s="28"/>
      <c r="M27" s="22"/>
      <c r="N27" s="28"/>
      <c r="O27" s="28"/>
      <c r="P27" s="28"/>
      <c r="Q27" s="22"/>
      <c r="R27" s="28"/>
      <c r="S27" s="28"/>
      <c r="T27" s="28"/>
      <c r="U27" s="22"/>
    </row>
    <row r="28" spans="1:21" ht="11.25">
      <c r="A28" s="3" t="s">
        <v>103</v>
      </c>
      <c r="B28" s="28">
        <v>92341</v>
      </c>
      <c r="C28" s="28">
        <v>85858</v>
      </c>
      <c r="D28" s="28">
        <v>70748</v>
      </c>
      <c r="E28" s="22">
        <v>69753</v>
      </c>
      <c r="F28" s="28">
        <v>68718</v>
      </c>
      <c r="G28" s="28">
        <v>52063</v>
      </c>
      <c r="H28" s="28">
        <v>53862</v>
      </c>
      <c r="I28" s="22">
        <v>51815</v>
      </c>
      <c r="J28" s="28">
        <v>50462</v>
      </c>
      <c r="K28" s="28">
        <v>54899</v>
      </c>
      <c r="L28" s="28">
        <v>51270</v>
      </c>
      <c r="M28" s="22">
        <v>53953</v>
      </c>
      <c r="N28" s="28">
        <v>52808</v>
      </c>
      <c r="O28" s="28">
        <v>50465</v>
      </c>
      <c r="P28" s="28">
        <v>48161</v>
      </c>
      <c r="Q28" s="22">
        <v>50297</v>
      </c>
      <c r="R28" s="28">
        <v>52754</v>
      </c>
      <c r="S28" s="28">
        <v>55296</v>
      </c>
      <c r="T28" s="28">
        <v>62671</v>
      </c>
      <c r="U28" s="22">
        <v>64995</v>
      </c>
    </row>
    <row r="29" spans="1:21" ht="11.25">
      <c r="A29" s="3" t="s">
        <v>94</v>
      </c>
      <c r="B29" s="28">
        <v>205243</v>
      </c>
      <c r="C29" s="28">
        <v>200678</v>
      </c>
      <c r="D29" s="28">
        <v>202412</v>
      </c>
      <c r="E29" s="22">
        <v>4854</v>
      </c>
      <c r="F29" s="28">
        <v>5053</v>
      </c>
      <c r="G29" s="28">
        <v>5248</v>
      </c>
      <c r="H29" s="28">
        <v>5442</v>
      </c>
      <c r="I29" s="22">
        <v>1688</v>
      </c>
      <c r="J29" s="28">
        <v>1306</v>
      </c>
      <c r="K29" s="28">
        <v>1334</v>
      </c>
      <c r="L29" s="28">
        <v>1361</v>
      </c>
      <c r="M29" s="22">
        <v>1385</v>
      </c>
      <c r="N29" s="28">
        <v>617</v>
      </c>
      <c r="O29" s="28">
        <v>624</v>
      </c>
      <c r="P29" s="28">
        <v>1361</v>
      </c>
      <c r="Q29" s="22">
        <v>361</v>
      </c>
      <c r="R29" s="28">
        <v>1161</v>
      </c>
      <c r="S29" s="28">
        <v>361</v>
      </c>
      <c r="T29" s="28">
        <v>361</v>
      </c>
      <c r="U29" s="22">
        <v>361</v>
      </c>
    </row>
    <row r="30" spans="1:21" ht="11.25">
      <c r="A30" s="3" t="s">
        <v>105</v>
      </c>
      <c r="B30" s="28">
        <v>1781685</v>
      </c>
      <c r="C30" s="28">
        <v>1738503</v>
      </c>
      <c r="D30" s="28">
        <v>1816258</v>
      </c>
      <c r="E30" s="22">
        <v>964104</v>
      </c>
      <c r="F30" s="28">
        <v>533871</v>
      </c>
      <c r="G30" s="28">
        <v>550014</v>
      </c>
      <c r="H30" s="28">
        <v>586501</v>
      </c>
      <c r="I30" s="22">
        <v>454733</v>
      </c>
      <c r="J30" s="28">
        <v>480410</v>
      </c>
      <c r="K30" s="28">
        <v>439437</v>
      </c>
      <c r="L30" s="28">
        <v>459722</v>
      </c>
      <c r="M30" s="22">
        <v>486316</v>
      </c>
      <c r="N30" s="28">
        <v>150710</v>
      </c>
      <c r="O30" s="28">
        <v>111164</v>
      </c>
      <c r="P30" s="28">
        <v>73579</v>
      </c>
      <c r="Q30" s="22">
        <v>77373</v>
      </c>
      <c r="R30" s="28">
        <v>83288</v>
      </c>
      <c r="S30" s="28">
        <v>87689</v>
      </c>
      <c r="T30" s="28">
        <v>97723</v>
      </c>
      <c r="U30" s="22">
        <v>99796</v>
      </c>
    </row>
    <row r="31" spans="1:21" ht="11.25">
      <c r="A31" s="3" t="s">
        <v>106</v>
      </c>
      <c r="B31" s="28">
        <v>691170</v>
      </c>
      <c r="C31" s="28">
        <v>655500</v>
      </c>
      <c r="D31" s="28">
        <v>439196</v>
      </c>
      <c r="E31" s="22">
        <v>415207</v>
      </c>
      <c r="F31" s="28">
        <v>333309</v>
      </c>
      <c r="G31" s="28">
        <v>344696</v>
      </c>
      <c r="H31" s="28">
        <v>405621</v>
      </c>
      <c r="I31" s="22">
        <v>339772</v>
      </c>
      <c r="J31" s="28">
        <v>264585</v>
      </c>
      <c r="K31" s="28">
        <v>253449</v>
      </c>
      <c r="L31" s="28">
        <v>222527</v>
      </c>
      <c r="M31" s="22">
        <v>260752</v>
      </c>
      <c r="N31" s="28">
        <v>177225</v>
      </c>
      <c r="O31" s="28">
        <v>55029</v>
      </c>
      <c r="P31" s="28">
        <v>55104</v>
      </c>
      <c r="Q31" s="22">
        <v>62409</v>
      </c>
      <c r="R31" s="28">
        <v>95866</v>
      </c>
      <c r="S31" s="28">
        <v>96863</v>
      </c>
      <c r="T31" s="28">
        <v>95978</v>
      </c>
      <c r="U31" s="22">
        <v>185798</v>
      </c>
    </row>
    <row r="32" spans="1:21" ht="11.25">
      <c r="A32" s="3" t="s">
        <v>114</v>
      </c>
      <c r="B32" s="28">
        <v>82399</v>
      </c>
      <c r="C32" s="28">
        <v>92447</v>
      </c>
      <c r="D32" s="28">
        <v>99995</v>
      </c>
      <c r="E32" s="22">
        <v>73488</v>
      </c>
      <c r="F32" s="28">
        <v>69470</v>
      </c>
      <c r="G32" s="28">
        <v>287040</v>
      </c>
      <c r="H32" s="28">
        <v>285971</v>
      </c>
      <c r="I32" s="22">
        <v>272625</v>
      </c>
      <c r="J32" s="28">
        <v>264807</v>
      </c>
      <c r="K32" s="28">
        <v>248583</v>
      </c>
      <c r="L32" s="28">
        <v>240517</v>
      </c>
      <c r="M32" s="22">
        <v>232676</v>
      </c>
      <c r="N32" s="28">
        <v>394536</v>
      </c>
      <c r="O32" s="28">
        <v>364780</v>
      </c>
      <c r="P32" s="28">
        <v>364780</v>
      </c>
      <c r="Q32" s="22">
        <v>364780</v>
      </c>
      <c r="R32" s="28">
        <v>364780</v>
      </c>
      <c r="S32" s="28">
        <v>364780</v>
      </c>
      <c r="T32" s="28">
        <v>364860</v>
      </c>
      <c r="U32" s="22">
        <v>364860</v>
      </c>
    </row>
    <row r="33" spans="1:21" ht="11.25">
      <c r="A33" s="3" t="s">
        <v>242</v>
      </c>
      <c r="B33" s="28"/>
      <c r="C33" s="28"/>
      <c r="D33" s="28">
        <v>200000</v>
      </c>
      <c r="E33" s="22"/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/>
    </row>
    <row r="34" spans="1:21" ht="11.25">
      <c r="A34" s="3" t="s">
        <v>87</v>
      </c>
      <c r="B34" s="28">
        <v>372</v>
      </c>
      <c r="C34" s="28">
        <v>88</v>
      </c>
      <c r="D34" s="28">
        <v>1600</v>
      </c>
      <c r="E34" s="22">
        <v>184</v>
      </c>
      <c r="F34" s="28">
        <v>4221</v>
      </c>
      <c r="G34" s="28">
        <v>383</v>
      </c>
      <c r="H34" s="28">
        <v>786</v>
      </c>
      <c r="I34" s="22">
        <v>1111</v>
      </c>
      <c r="J34" s="28">
        <v>1880</v>
      </c>
      <c r="K34" s="28">
        <v>2045</v>
      </c>
      <c r="L34" s="28">
        <v>2274</v>
      </c>
      <c r="M34" s="22">
        <v>2238</v>
      </c>
      <c r="N34" s="28">
        <v>2587</v>
      </c>
      <c r="O34" s="28">
        <v>5132</v>
      </c>
      <c r="P34" s="28">
        <v>5458</v>
      </c>
      <c r="Q34" s="22">
        <v>5758</v>
      </c>
      <c r="R34" s="28">
        <v>3996</v>
      </c>
      <c r="S34" s="28">
        <v>5744</v>
      </c>
      <c r="T34" s="28">
        <v>20</v>
      </c>
      <c r="U34" s="22">
        <v>7274</v>
      </c>
    </row>
    <row r="35" spans="1:21" ht="11.25">
      <c r="A35" s="3" t="s">
        <v>94</v>
      </c>
      <c r="B35" s="28">
        <v>307052</v>
      </c>
      <c r="C35" s="28">
        <v>292070</v>
      </c>
      <c r="D35" s="28">
        <v>284205</v>
      </c>
      <c r="E35" s="22">
        <v>271211</v>
      </c>
      <c r="F35" s="28">
        <v>273026</v>
      </c>
      <c r="G35" s="28">
        <v>249015</v>
      </c>
      <c r="H35" s="28">
        <v>262548</v>
      </c>
      <c r="I35" s="22">
        <v>263589</v>
      </c>
      <c r="J35" s="28">
        <v>221302</v>
      </c>
      <c r="K35" s="28">
        <v>222394</v>
      </c>
      <c r="L35" s="28">
        <v>221322</v>
      </c>
      <c r="M35" s="22">
        <v>319391</v>
      </c>
      <c r="N35" s="28">
        <v>163391</v>
      </c>
      <c r="O35" s="28">
        <v>160778</v>
      </c>
      <c r="P35" s="28">
        <v>160999</v>
      </c>
      <c r="Q35" s="22">
        <v>163295</v>
      </c>
      <c r="R35" s="28">
        <v>163203</v>
      </c>
      <c r="S35" s="28">
        <v>256904</v>
      </c>
      <c r="T35" s="28">
        <v>263405</v>
      </c>
      <c r="U35" s="22">
        <v>165457</v>
      </c>
    </row>
    <row r="36" spans="1:21" ht="11.25">
      <c r="A36" s="3" t="s">
        <v>95</v>
      </c>
      <c r="B36" s="28">
        <v>-5569</v>
      </c>
      <c r="C36" s="28">
        <v>-5719</v>
      </c>
      <c r="D36" s="28">
        <v>-5794</v>
      </c>
      <c r="E36" s="22">
        <v>-6019</v>
      </c>
      <c r="F36" s="28">
        <v>-6019</v>
      </c>
      <c r="G36" s="28">
        <v>-6169</v>
      </c>
      <c r="H36" s="28">
        <v>-6244</v>
      </c>
      <c r="I36" s="22">
        <v>-6394</v>
      </c>
      <c r="J36" s="28">
        <v>-6619</v>
      </c>
      <c r="K36" s="28">
        <v>-6619</v>
      </c>
      <c r="L36" s="28">
        <v>-6844</v>
      </c>
      <c r="M36" s="22">
        <v>-6824</v>
      </c>
      <c r="N36" s="28">
        <v>-6899</v>
      </c>
      <c r="O36" s="28">
        <v>-7049</v>
      </c>
      <c r="P36" s="28">
        <v>-7124</v>
      </c>
      <c r="Q36" s="22">
        <v>-7274</v>
      </c>
      <c r="R36" s="28">
        <v>-7349</v>
      </c>
      <c r="S36" s="28">
        <v>-7499</v>
      </c>
      <c r="T36" s="28">
        <v>-7574</v>
      </c>
      <c r="U36" s="22">
        <v>-7724</v>
      </c>
    </row>
    <row r="37" spans="1:21" ht="11.25">
      <c r="A37" s="3" t="s">
        <v>115</v>
      </c>
      <c r="B37" s="28">
        <v>1075425</v>
      </c>
      <c r="C37" s="28">
        <v>1034387</v>
      </c>
      <c r="D37" s="28">
        <v>1019203</v>
      </c>
      <c r="E37" s="22">
        <v>754072</v>
      </c>
      <c r="F37" s="28">
        <v>674008</v>
      </c>
      <c r="G37" s="28">
        <v>874965</v>
      </c>
      <c r="H37" s="28">
        <v>948683</v>
      </c>
      <c r="I37" s="22">
        <v>870705</v>
      </c>
      <c r="J37" s="28">
        <v>745957</v>
      </c>
      <c r="K37" s="28">
        <v>719854</v>
      </c>
      <c r="L37" s="28">
        <v>679798</v>
      </c>
      <c r="M37" s="22">
        <v>808234</v>
      </c>
      <c r="N37" s="28">
        <v>730841</v>
      </c>
      <c r="O37" s="28">
        <v>578671</v>
      </c>
      <c r="P37" s="28">
        <v>579218</v>
      </c>
      <c r="Q37" s="22">
        <v>588969</v>
      </c>
      <c r="R37" s="28">
        <v>620498</v>
      </c>
      <c r="S37" s="28">
        <v>716794</v>
      </c>
      <c r="T37" s="28">
        <v>716691</v>
      </c>
      <c r="U37" s="22">
        <v>815667</v>
      </c>
    </row>
    <row r="38" spans="1:21" ht="11.25">
      <c r="A38" s="2" t="s">
        <v>116</v>
      </c>
      <c r="B38" s="28">
        <v>2992622</v>
      </c>
      <c r="C38" s="28">
        <v>2887180</v>
      </c>
      <c r="D38" s="28">
        <v>2947997</v>
      </c>
      <c r="E38" s="22">
        <v>1815361</v>
      </c>
      <c r="F38" s="28">
        <v>1294985</v>
      </c>
      <c r="G38" s="28">
        <v>1514047</v>
      </c>
      <c r="H38" s="28">
        <v>1628551</v>
      </c>
      <c r="I38" s="22">
        <v>1391866</v>
      </c>
      <c r="J38" s="28">
        <v>1297194</v>
      </c>
      <c r="K38" s="28">
        <v>1231939</v>
      </c>
      <c r="L38" s="28">
        <v>1193534</v>
      </c>
      <c r="M38" s="22">
        <v>1306668</v>
      </c>
      <c r="N38" s="28">
        <v>906276</v>
      </c>
      <c r="O38" s="28">
        <v>713517</v>
      </c>
      <c r="P38" s="28">
        <v>676786</v>
      </c>
      <c r="Q38" s="22">
        <v>691960</v>
      </c>
      <c r="R38" s="28">
        <v>729875</v>
      </c>
      <c r="S38" s="28">
        <v>831191</v>
      </c>
      <c r="T38" s="28">
        <v>845173</v>
      </c>
      <c r="U38" s="22">
        <v>944009</v>
      </c>
    </row>
    <row r="39" spans="1:21" ht="12" thickBot="1">
      <c r="A39" s="4" t="s">
        <v>117</v>
      </c>
      <c r="B39" s="29">
        <v>7882130</v>
      </c>
      <c r="C39" s="29">
        <v>7756465</v>
      </c>
      <c r="D39" s="29">
        <v>7851117</v>
      </c>
      <c r="E39" s="23">
        <v>6727432</v>
      </c>
      <c r="F39" s="29">
        <v>6589892</v>
      </c>
      <c r="G39" s="29">
        <v>6406081</v>
      </c>
      <c r="H39" s="29">
        <v>6476576</v>
      </c>
      <c r="I39" s="23">
        <v>6088542</v>
      </c>
      <c r="J39" s="29">
        <v>5751219</v>
      </c>
      <c r="K39" s="29">
        <v>5717085</v>
      </c>
      <c r="L39" s="29">
        <v>5708273</v>
      </c>
      <c r="M39" s="23">
        <v>5780117</v>
      </c>
      <c r="N39" s="29">
        <v>4580720</v>
      </c>
      <c r="O39" s="29">
        <v>4583583</v>
      </c>
      <c r="P39" s="29">
        <v>4588884</v>
      </c>
      <c r="Q39" s="23">
        <v>4586646</v>
      </c>
      <c r="R39" s="29">
        <v>4583199</v>
      </c>
      <c r="S39" s="29">
        <v>4518390</v>
      </c>
      <c r="T39" s="29">
        <v>4672621</v>
      </c>
      <c r="U39" s="23">
        <v>4726015</v>
      </c>
    </row>
    <row r="40" spans="1:21" ht="12" thickTop="1">
      <c r="A40" s="2" t="s">
        <v>118</v>
      </c>
      <c r="B40" s="28">
        <v>1946187</v>
      </c>
      <c r="C40" s="28">
        <v>2086971</v>
      </c>
      <c r="D40" s="28">
        <v>2187668</v>
      </c>
      <c r="E40" s="22">
        <v>1668895</v>
      </c>
      <c r="F40" s="28">
        <v>1731402</v>
      </c>
      <c r="G40" s="28">
        <v>1598184</v>
      </c>
      <c r="H40" s="28">
        <v>1729254</v>
      </c>
      <c r="I40" s="22">
        <v>1503392</v>
      </c>
      <c r="J40" s="28">
        <v>1377299</v>
      </c>
      <c r="K40" s="28">
        <v>1349027</v>
      </c>
      <c r="L40" s="28">
        <v>1348586</v>
      </c>
      <c r="M40" s="22">
        <v>1296329</v>
      </c>
      <c r="N40" s="28">
        <v>412635</v>
      </c>
      <c r="O40" s="28">
        <v>440226</v>
      </c>
      <c r="P40" s="28">
        <v>501715</v>
      </c>
      <c r="Q40" s="22">
        <v>353190</v>
      </c>
      <c r="R40" s="28">
        <v>332145</v>
      </c>
      <c r="S40" s="28">
        <v>304026</v>
      </c>
      <c r="T40" s="28">
        <v>486239</v>
      </c>
      <c r="U40" s="22">
        <v>492741</v>
      </c>
    </row>
    <row r="41" spans="1:21" ht="11.25">
      <c r="A41" s="2" t="s">
        <v>119</v>
      </c>
      <c r="B41" s="28">
        <v>280697</v>
      </c>
      <c r="C41" s="28">
        <v>298473</v>
      </c>
      <c r="D41" s="28">
        <v>340072</v>
      </c>
      <c r="E41" s="22">
        <v>99998</v>
      </c>
      <c r="F41" s="28">
        <v>112008</v>
      </c>
      <c r="G41" s="28">
        <v>94892</v>
      </c>
      <c r="H41" s="28">
        <v>136843</v>
      </c>
      <c r="I41" s="22">
        <v>64681</v>
      </c>
      <c r="J41" s="28">
        <v>47309</v>
      </c>
      <c r="K41" s="28">
        <v>77085</v>
      </c>
      <c r="L41" s="28">
        <v>88975</v>
      </c>
      <c r="M41" s="22">
        <v>43517</v>
      </c>
      <c r="N41" s="28">
        <v>22503</v>
      </c>
      <c r="O41" s="28">
        <v>33446</v>
      </c>
      <c r="P41" s="28">
        <v>34733</v>
      </c>
      <c r="Q41" s="22">
        <v>24701</v>
      </c>
      <c r="R41" s="28">
        <v>20416</v>
      </c>
      <c r="S41" s="28">
        <v>18682</v>
      </c>
      <c r="T41" s="28">
        <v>101044</v>
      </c>
      <c r="U41" s="22">
        <v>68254</v>
      </c>
    </row>
    <row r="42" spans="1:21" ht="11.25">
      <c r="A42" s="2" t="s">
        <v>243</v>
      </c>
      <c r="B42" s="28">
        <v>354644</v>
      </c>
      <c r="C42" s="28">
        <v>100000</v>
      </c>
      <c r="D42" s="28">
        <v>160000</v>
      </c>
      <c r="E42" s="22"/>
      <c r="F42" s="28"/>
      <c r="G42" s="28"/>
      <c r="H42" s="28"/>
      <c r="I42" s="22"/>
      <c r="J42" s="28"/>
      <c r="K42" s="28"/>
      <c r="L42" s="28"/>
      <c r="M42" s="22"/>
      <c r="N42" s="28"/>
      <c r="O42" s="28"/>
      <c r="P42" s="28"/>
      <c r="Q42" s="22"/>
      <c r="R42" s="28"/>
      <c r="S42" s="28"/>
      <c r="T42" s="28"/>
      <c r="U42" s="22"/>
    </row>
    <row r="43" spans="1:21" ht="11.25">
      <c r="A43" s="2" t="s">
        <v>121</v>
      </c>
      <c r="B43" s="28">
        <v>89676</v>
      </c>
      <c r="C43" s="28">
        <v>205093</v>
      </c>
      <c r="D43" s="28">
        <v>90808</v>
      </c>
      <c r="E43" s="22">
        <v>292135</v>
      </c>
      <c r="F43" s="28">
        <v>229795</v>
      </c>
      <c r="G43" s="28">
        <v>162236</v>
      </c>
      <c r="H43" s="28">
        <v>80520</v>
      </c>
      <c r="I43" s="22">
        <v>103998</v>
      </c>
      <c r="J43" s="28">
        <v>40121</v>
      </c>
      <c r="K43" s="28">
        <v>42237</v>
      </c>
      <c r="L43" s="28">
        <v>22726</v>
      </c>
      <c r="M43" s="22">
        <v>151518</v>
      </c>
      <c r="N43" s="28">
        <v>55767</v>
      </c>
      <c r="O43" s="28">
        <v>28165</v>
      </c>
      <c r="P43" s="28">
        <v>4013</v>
      </c>
      <c r="Q43" s="22">
        <v>4657</v>
      </c>
      <c r="R43" s="28">
        <v>2084</v>
      </c>
      <c r="S43" s="28">
        <v>5311</v>
      </c>
      <c r="T43" s="28">
        <v>2963</v>
      </c>
      <c r="U43" s="22">
        <v>8859</v>
      </c>
    </row>
    <row r="44" spans="1:21" ht="11.25">
      <c r="A44" s="2" t="s">
        <v>122</v>
      </c>
      <c r="B44" s="28">
        <v>124908</v>
      </c>
      <c r="C44" s="28">
        <v>111232</v>
      </c>
      <c r="D44" s="28">
        <v>82507</v>
      </c>
      <c r="E44" s="22">
        <v>112906</v>
      </c>
      <c r="F44" s="28">
        <v>92577</v>
      </c>
      <c r="G44" s="28">
        <v>74096</v>
      </c>
      <c r="H44" s="28">
        <v>59907</v>
      </c>
      <c r="I44" s="22">
        <v>64953</v>
      </c>
      <c r="J44" s="28"/>
      <c r="K44" s="28"/>
      <c r="L44" s="28">
        <v>42250</v>
      </c>
      <c r="M44" s="22">
        <v>40495</v>
      </c>
      <c r="N44" s="28"/>
      <c r="O44" s="28"/>
      <c r="P44" s="28"/>
      <c r="Q44" s="22">
        <v>11439</v>
      </c>
      <c r="R44" s="28"/>
      <c r="S44" s="28"/>
      <c r="T44" s="28"/>
      <c r="U44" s="22">
        <v>2141</v>
      </c>
    </row>
    <row r="45" spans="1:21" ht="11.25">
      <c r="A45" s="2" t="s">
        <v>244</v>
      </c>
      <c r="B45" s="28">
        <v>19307</v>
      </c>
      <c r="C45" s="28">
        <v>38715</v>
      </c>
      <c r="D45" s="28">
        <v>19196</v>
      </c>
      <c r="E45" s="22">
        <v>1815</v>
      </c>
      <c r="F45" s="28">
        <v>3591</v>
      </c>
      <c r="G45" s="28">
        <v>447</v>
      </c>
      <c r="H45" s="28">
        <v>2519</v>
      </c>
      <c r="I45" s="22">
        <v>15657</v>
      </c>
      <c r="J45" s="28">
        <v>27911</v>
      </c>
      <c r="K45" s="28">
        <v>12740</v>
      </c>
      <c r="L45" s="28">
        <v>28102</v>
      </c>
      <c r="M45" s="22">
        <v>15175</v>
      </c>
      <c r="N45" s="28">
        <v>1780</v>
      </c>
      <c r="O45" s="28">
        <v>429</v>
      </c>
      <c r="P45" s="28">
        <v>2172</v>
      </c>
      <c r="Q45" s="22">
        <v>439</v>
      </c>
      <c r="R45" s="28">
        <v>1839</v>
      </c>
      <c r="S45" s="28">
        <v>438</v>
      </c>
      <c r="T45" s="28">
        <v>1282</v>
      </c>
      <c r="U45" s="22">
        <v>2380</v>
      </c>
    </row>
    <row r="46" spans="1:21" ht="11.25">
      <c r="A46" s="2" t="s">
        <v>126</v>
      </c>
      <c r="B46" s="28">
        <v>360</v>
      </c>
      <c r="C46" s="28">
        <v>8680</v>
      </c>
      <c r="D46" s="28">
        <v>3992</v>
      </c>
      <c r="E46" s="22">
        <v>16900</v>
      </c>
      <c r="F46" s="28"/>
      <c r="G46" s="28"/>
      <c r="H46" s="28"/>
      <c r="I46" s="22">
        <v>18250</v>
      </c>
      <c r="J46" s="28"/>
      <c r="K46" s="28"/>
      <c r="L46" s="28"/>
      <c r="M46" s="22">
        <v>5500</v>
      </c>
      <c r="N46" s="28"/>
      <c r="O46" s="28"/>
      <c r="P46" s="28"/>
      <c r="Q46" s="22"/>
      <c r="R46" s="28"/>
      <c r="S46" s="28"/>
      <c r="T46" s="28"/>
      <c r="U46" s="22"/>
    </row>
    <row r="47" spans="1:21" ht="11.25">
      <c r="A47" s="2" t="s">
        <v>127</v>
      </c>
      <c r="B47" s="28">
        <v>4892</v>
      </c>
      <c r="C47" s="28"/>
      <c r="D47" s="28"/>
      <c r="E47" s="22"/>
      <c r="F47" s="28"/>
      <c r="G47" s="28"/>
      <c r="H47" s="28">
        <v>3684</v>
      </c>
      <c r="I47" s="22"/>
      <c r="J47" s="28"/>
      <c r="K47" s="28"/>
      <c r="L47" s="28">
        <v>37170</v>
      </c>
      <c r="M47" s="22">
        <v>47482</v>
      </c>
      <c r="N47" s="28"/>
      <c r="O47" s="28"/>
      <c r="P47" s="28"/>
      <c r="Q47" s="22"/>
      <c r="R47" s="28"/>
      <c r="S47" s="28"/>
      <c r="T47" s="28"/>
      <c r="U47" s="22"/>
    </row>
    <row r="48" spans="1:21" ht="11.25">
      <c r="A48" s="2" t="s">
        <v>245</v>
      </c>
      <c r="B48" s="28"/>
      <c r="C48" s="28"/>
      <c r="D48" s="28"/>
      <c r="E48" s="22"/>
      <c r="F48" s="28"/>
      <c r="G48" s="28"/>
      <c r="H48" s="28"/>
      <c r="I48" s="22"/>
      <c r="J48" s="28"/>
      <c r="K48" s="28"/>
      <c r="L48" s="28"/>
      <c r="M48" s="22"/>
      <c r="N48" s="28"/>
      <c r="O48" s="28"/>
      <c r="P48" s="28"/>
      <c r="Q48" s="22"/>
      <c r="R48" s="28"/>
      <c r="S48" s="28"/>
      <c r="T48" s="28">
        <v>5593</v>
      </c>
      <c r="U48" s="22">
        <v>20187</v>
      </c>
    </row>
    <row r="49" spans="1:21" ht="11.25">
      <c r="A49" s="2" t="s">
        <v>246</v>
      </c>
      <c r="B49" s="28">
        <v>314553</v>
      </c>
      <c r="C49" s="28">
        <v>313426</v>
      </c>
      <c r="D49" s="28">
        <v>394981</v>
      </c>
      <c r="E49" s="22">
        <v>278587</v>
      </c>
      <c r="F49" s="28">
        <v>258538</v>
      </c>
      <c r="G49" s="28">
        <v>273156</v>
      </c>
      <c r="H49" s="28">
        <v>242705</v>
      </c>
      <c r="I49" s="22">
        <v>205990</v>
      </c>
      <c r="J49" s="28">
        <v>232432</v>
      </c>
      <c r="K49" s="28">
        <v>250848</v>
      </c>
      <c r="L49" s="28">
        <v>182519</v>
      </c>
      <c r="M49" s="22">
        <v>212175</v>
      </c>
      <c r="N49" s="28">
        <v>125007</v>
      </c>
      <c r="O49" s="28">
        <v>126780</v>
      </c>
      <c r="P49" s="28">
        <v>96569</v>
      </c>
      <c r="Q49" s="22">
        <v>109911</v>
      </c>
      <c r="R49" s="28">
        <v>110693</v>
      </c>
      <c r="S49" s="28">
        <v>98213</v>
      </c>
      <c r="T49" s="28">
        <v>42848</v>
      </c>
      <c r="U49" s="22">
        <v>70430</v>
      </c>
    </row>
    <row r="50" spans="1:21" ht="11.25">
      <c r="A50" s="2" t="s">
        <v>128</v>
      </c>
      <c r="B50" s="28">
        <v>3135226</v>
      </c>
      <c r="C50" s="28">
        <v>3162594</v>
      </c>
      <c r="D50" s="28">
        <v>3279227</v>
      </c>
      <c r="E50" s="22">
        <v>2471238</v>
      </c>
      <c r="F50" s="28">
        <v>2427914</v>
      </c>
      <c r="G50" s="28">
        <v>2203014</v>
      </c>
      <c r="H50" s="28">
        <v>2255435</v>
      </c>
      <c r="I50" s="22">
        <v>1976923</v>
      </c>
      <c r="J50" s="28">
        <v>1725075</v>
      </c>
      <c r="K50" s="28">
        <v>1731941</v>
      </c>
      <c r="L50" s="28">
        <v>1750331</v>
      </c>
      <c r="M50" s="22">
        <v>1812194</v>
      </c>
      <c r="N50" s="28">
        <v>617695</v>
      </c>
      <c r="O50" s="28">
        <v>629048</v>
      </c>
      <c r="P50" s="28">
        <v>639204</v>
      </c>
      <c r="Q50" s="22">
        <v>504341</v>
      </c>
      <c r="R50" s="28">
        <v>467180</v>
      </c>
      <c r="S50" s="28">
        <v>426672</v>
      </c>
      <c r="T50" s="28">
        <v>639971</v>
      </c>
      <c r="U50" s="22">
        <v>664996</v>
      </c>
    </row>
    <row r="51" spans="1:21" ht="11.25">
      <c r="A51" s="2" t="s">
        <v>130</v>
      </c>
      <c r="B51" s="28"/>
      <c r="C51" s="28"/>
      <c r="D51" s="28"/>
      <c r="E51" s="22"/>
      <c r="F51" s="28"/>
      <c r="G51" s="28">
        <v>190402</v>
      </c>
      <c r="H51" s="28">
        <v>210585</v>
      </c>
      <c r="I51" s="22">
        <v>210585</v>
      </c>
      <c r="J51" s="28">
        <v>230728</v>
      </c>
      <c r="K51" s="28">
        <v>230728</v>
      </c>
      <c r="L51" s="28">
        <v>249197</v>
      </c>
      <c r="M51" s="22">
        <v>249197</v>
      </c>
      <c r="N51" s="28">
        <v>385371</v>
      </c>
      <c r="O51" s="28">
        <v>396615</v>
      </c>
      <c r="P51" s="28">
        <v>417053</v>
      </c>
      <c r="Q51" s="22">
        <v>427553</v>
      </c>
      <c r="R51" s="28">
        <v>446400</v>
      </c>
      <c r="S51" s="28">
        <v>456106</v>
      </c>
      <c r="T51" s="28">
        <v>472762</v>
      </c>
      <c r="U51" s="22">
        <v>481619</v>
      </c>
    </row>
    <row r="52" spans="1:21" ht="11.25">
      <c r="A52" s="2" t="s">
        <v>131</v>
      </c>
      <c r="B52" s="28">
        <v>51502</v>
      </c>
      <c r="C52" s="28">
        <v>37763</v>
      </c>
      <c r="D52" s="28">
        <v>42788</v>
      </c>
      <c r="E52" s="22">
        <v>26811</v>
      </c>
      <c r="F52" s="28">
        <v>18026</v>
      </c>
      <c r="G52" s="28">
        <v>22080</v>
      </c>
      <c r="H52" s="28">
        <v>40487</v>
      </c>
      <c r="I52" s="22">
        <v>16958</v>
      </c>
      <c r="J52" s="28">
        <v>13543</v>
      </c>
      <c r="K52" s="28">
        <v>12147</v>
      </c>
      <c r="L52" s="28">
        <v>12597</v>
      </c>
      <c r="M52" s="22">
        <v>19390</v>
      </c>
      <c r="N52" s="28">
        <v>1775</v>
      </c>
      <c r="O52" s="28"/>
      <c r="P52" s="28"/>
      <c r="Q52" s="22"/>
      <c r="R52" s="28"/>
      <c r="S52" s="28"/>
      <c r="T52" s="28"/>
      <c r="U52" s="22"/>
    </row>
    <row r="53" spans="1:21" ht="11.25">
      <c r="A53" s="2" t="s">
        <v>246</v>
      </c>
      <c r="B53" s="28">
        <v>77149</v>
      </c>
      <c r="C53" s="28">
        <v>60440</v>
      </c>
      <c r="D53" s="28">
        <v>84653</v>
      </c>
      <c r="E53" s="22">
        <v>67148</v>
      </c>
      <c r="F53" s="28">
        <v>37027</v>
      </c>
      <c r="G53" s="28">
        <v>35423</v>
      </c>
      <c r="H53" s="28">
        <v>36513</v>
      </c>
      <c r="I53" s="22">
        <v>30677</v>
      </c>
      <c r="J53" s="28">
        <v>29622</v>
      </c>
      <c r="K53" s="28">
        <v>36275</v>
      </c>
      <c r="L53" s="28">
        <v>31568</v>
      </c>
      <c r="M53" s="22">
        <v>23958</v>
      </c>
      <c r="N53" s="28">
        <v>17200</v>
      </c>
      <c r="O53" s="28">
        <v>17200</v>
      </c>
      <c r="P53" s="28">
        <v>17200</v>
      </c>
      <c r="Q53" s="22">
        <v>15700</v>
      </c>
      <c r="R53" s="28">
        <v>15700</v>
      </c>
      <c r="S53" s="28">
        <v>13000</v>
      </c>
      <c r="T53" s="28">
        <v>9000</v>
      </c>
      <c r="U53" s="22">
        <v>9000</v>
      </c>
    </row>
    <row r="54" spans="1:21" ht="11.25">
      <c r="A54" s="2" t="s">
        <v>132</v>
      </c>
      <c r="B54" s="28">
        <v>128652</v>
      </c>
      <c r="C54" s="28">
        <v>98204</v>
      </c>
      <c r="D54" s="28">
        <v>127441</v>
      </c>
      <c r="E54" s="22">
        <v>93960</v>
      </c>
      <c r="F54" s="28">
        <v>55054</v>
      </c>
      <c r="G54" s="28">
        <v>247906</v>
      </c>
      <c r="H54" s="28">
        <v>287587</v>
      </c>
      <c r="I54" s="22">
        <v>258221</v>
      </c>
      <c r="J54" s="28">
        <v>273894</v>
      </c>
      <c r="K54" s="28">
        <v>279150</v>
      </c>
      <c r="L54" s="28">
        <v>293364</v>
      </c>
      <c r="M54" s="22">
        <v>292546</v>
      </c>
      <c r="N54" s="28">
        <v>404346</v>
      </c>
      <c r="O54" s="28">
        <v>413815</v>
      </c>
      <c r="P54" s="28">
        <v>434253</v>
      </c>
      <c r="Q54" s="22">
        <v>443253</v>
      </c>
      <c r="R54" s="28">
        <v>462100</v>
      </c>
      <c r="S54" s="28">
        <v>469106</v>
      </c>
      <c r="T54" s="28">
        <v>481762</v>
      </c>
      <c r="U54" s="22">
        <v>490619</v>
      </c>
    </row>
    <row r="55" spans="1:21" ht="12" thickBot="1">
      <c r="A55" s="4" t="s">
        <v>247</v>
      </c>
      <c r="B55" s="29">
        <v>3263879</v>
      </c>
      <c r="C55" s="29">
        <v>3260798</v>
      </c>
      <c r="D55" s="29">
        <v>3406669</v>
      </c>
      <c r="E55" s="23">
        <v>2565198</v>
      </c>
      <c r="F55" s="29">
        <v>2482968</v>
      </c>
      <c r="G55" s="29">
        <v>2450920</v>
      </c>
      <c r="H55" s="29">
        <v>2543022</v>
      </c>
      <c r="I55" s="23">
        <v>2235145</v>
      </c>
      <c r="J55" s="29">
        <v>1998970</v>
      </c>
      <c r="K55" s="29">
        <v>2011091</v>
      </c>
      <c r="L55" s="29">
        <v>2043695</v>
      </c>
      <c r="M55" s="23">
        <v>2104740</v>
      </c>
      <c r="N55" s="29">
        <v>1022041</v>
      </c>
      <c r="O55" s="29">
        <v>1042864</v>
      </c>
      <c r="P55" s="29">
        <v>1073457</v>
      </c>
      <c r="Q55" s="23">
        <v>947594</v>
      </c>
      <c r="R55" s="29">
        <v>929280</v>
      </c>
      <c r="S55" s="29">
        <v>895779</v>
      </c>
      <c r="T55" s="29">
        <v>1121734</v>
      </c>
      <c r="U55" s="23">
        <v>1155615</v>
      </c>
    </row>
    <row r="56" spans="1:21" ht="12" thickTop="1">
      <c r="A56" s="2" t="s">
        <v>134</v>
      </c>
      <c r="B56" s="28">
        <v>1301568</v>
      </c>
      <c r="C56" s="28">
        <v>1301568</v>
      </c>
      <c r="D56" s="28">
        <v>1301568</v>
      </c>
      <c r="E56" s="22">
        <v>1301568</v>
      </c>
      <c r="F56" s="28">
        <v>1301568</v>
      </c>
      <c r="G56" s="28">
        <v>1301568</v>
      </c>
      <c r="H56" s="28">
        <v>1301568</v>
      </c>
      <c r="I56" s="22">
        <v>1301568</v>
      </c>
      <c r="J56" s="28">
        <v>1301568</v>
      </c>
      <c r="K56" s="28">
        <v>1301568</v>
      </c>
      <c r="L56" s="28">
        <v>1301568</v>
      </c>
      <c r="M56" s="22">
        <v>1301568</v>
      </c>
      <c r="N56" s="28">
        <v>1301568</v>
      </c>
      <c r="O56" s="28">
        <v>1301568</v>
      </c>
      <c r="P56" s="28">
        <v>1301568</v>
      </c>
      <c r="Q56" s="22">
        <v>1301568</v>
      </c>
      <c r="R56" s="28">
        <v>1301568</v>
      </c>
      <c r="S56" s="28">
        <v>1301568</v>
      </c>
      <c r="T56" s="28">
        <v>1301568</v>
      </c>
      <c r="U56" s="22">
        <v>1301568</v>
      </c>
    </row>
    <row r="57" spans="1:21" ht="11.25">
      <c r="A57" s="2" t="s">
        <v>248</v>
      </c>
      <c r="B57" s="28">
        <v>1914547</v>
      </c>
      <c r="C57" s="28">
        <v>1914547</v>
      </c>
      <c r="D57" s="28">
        <v>1914547</v>
      </c>
      <c r="E57" s="22">
        <v>1914547</v>
      </c>
      <c r="F57" s="28">
        <v>1914547</v>
      </c>
      <c r="G57" s="28">
        <v>1914547</v>
      </c>
      <c r="H57" s="28">
        <v>1914547</v>
      </c>
      <c r="I57" s="22">
        <v>1914547</v>
      </c>
      <c r="J57" s="28">
        <v>1914547</v>
      </c>
      <c r="K57" s="28">
        <v>1914547</v>
      </c>
      <c r="L57" s="28">
        <v>1914547</v>
      </c>
      <c r="M57" s="22">
        <v>1914547</v>
      </c>
      <c r="N57" s="28">
        <v>2353402</v>
      </c>
      <c r="O57" s="28">
        <v>2353402</v>
      </c>
      <c r="P57" s="28">
        <v>2353402</v>
      </c>
      <c r="Q57" s="22">
        <v>2353402</v>
      </c>
      <c r="R57" s="28">
        <v>2353402</v>
      </c>
      <c r="S57" s="28">
        <v>2353402</v>
      </c>
      <c r="T57" s="28">
        <v>2353402</v>
      </c>
      <c r="U57" s="22">
        <v>2353402</v>
      </c>
    </row>
    <row r="58" spans="1:21" ht="11.25">
      <c r="A58" s="2" t="s">
        <v>139</v>
      </c>
      <c r="B58" s="28">
        <v>1008470</v>
      </c>
      <c r="C58" s="28">
        <v>995629</v>
      </c>
      <c r="D58" s="28">
        <v>956481</v>
      </c>
      <c r="E58" s="22">
        <v>969993</v>
      </c>
      <c r="F58" s="28">
        <v>946918</v>
      </c>
      <c r="G58" s="28">
        <v>789077</v>
      </c>
      <c r="H58" s="28">
        <v>731322</v>
      </c>
      <c r="I58" s="22">
        <v>701705</v>
      </c>
      <c r="J58" s="28">
        <v>609426</v>
      </c>
      <c r="K58" s="28">
        <v>566928</v>
      </c>
      <c r="L58" s="28">
        <v>522696</v>
      </c>
      <c r="M58" s="22">
        <v>507962</v>
      </c>
      <c r="N58" s="28">
        <v>599263</v>
      </c>
      <c r="O58" s="28">
        <v>586974</v>
      </c>
      <c r="P58" s="28">
        <v>561637</v>
      </c>
      <c r="Q58" s="22">
        <v>585476</v>
      </c>
      <c r="R58" s="28">
        <v>599963</v>
      </c>
      <c r="S58" s="28">
        <v>568063</v>
      </c>
      <c r="T58" s="28">
        <v>494851</v>
      </c>
      <c r="U58" s="22">
        <v>503543</v>
      </c>
    </row>
    <row r="59" spans="1:21" ht="11.25">
      <c r="A59" s="2" t="s">
        <v>140</v>
      </c>
      <c r="B59" s="28">
        <v>-113145</v>
      </c>
      <c r="C59" s="28">
        <v>-113603</v>
      </c>
      <c r="D59" s="28">
        <v>-113603</v>
      </c>
      <c r="E59" s="22">
        <v>-114978</v>
      </c>
      <c r="F59" s="28">
        <v>-138798</v>
      </c>
      <c r="G59" s="28">
        <v>-138798</v>
      </c>
      <c r="H59" s="28">
        <v>-138798</v>
      </c>
      <c r="I59" s="22">
        <v>-91708</v>
      </c>
      <c r="J59" s="28">
        <v>-91708</v>
      </c>
      <c r="K59" s="28">
        <v>-91708</v>
      </c>
      <c r="L59" s="28">
        <v>-91708</v>
      </c>
      <c r="M59" s="22">
        <v>-91708</v>
      </c>
      <c r="N59" s="28">
        <v>-703628</v>
      </c>
      <c r="O59" s="28">
        <v>-703628</v>
      </c>
      <c r="P59" s="28">
        <v>-703628</v>
      </c>
      <c r="Q59" s="22">
        <v>-603687</v>
      </c>
      <c r="R59" s="28">
        <v>-603687</v>
      </c>
      <c r="S59" s="28">
        <v>-603687</v>
      </c>
      <c r="T59" s="28">
        <v>-603687</v>
      </c>
      <c r="U59" s="22">
        <v>-603687</v>
      </c>
    </row>
    <row r="60" spans="1:21" ht="11.25">
      <c r="A60" s="2" t="s">
        <v>249</v>
      </c>
      <c r="B60" s="28">
        <v>4111440</v>
      </c>
      <c r="C60" s="28">
        <v>4098141</v>
      </c>
      <c r="D60" s="28">
        <v>4058993</v>
      </c>
      <c r="E60" s="22">
        <v>4071131</v>
      </c>
      <c r="F60" s="28">
        <v>4024236</v>
      </c>
      <c r="G60" s="28">
        <v>3866395</v>
      </c>
      <c r="H60" s="28">
        <v>3808640</v>
      </c>
      <c r="I60" s="22">
        <v>3826112</v>
      </c>
      <c r="J60" s="28">
        <v>3733833</v>
      </c>
      <c r="K60" s="28">
        <v>3691336</v>
      </c>
      <c r="L60" s="28">
        <v>3647103</v>
      </c>
      <c r="M60" s="22">
        <v>3632369</v>
      </c>
      <c r="N60" s="28">
        <v>3550606</v>
      </c>
      <c r="O60" s="28">
        <v>3538317</v>
      </c>
      <c r="P60" s="28">
        <v>3512980</v>
      </c>
      <c r="Q60" s="22">
        <v>3636760</v>
      </c>
      <c r="R60" s="28">
        <v>3651247</v>
      </c>
      <c r="S60" s="28">
        <v>3619348</v>
      </c>
      <c r="T60" s="28">
        <v>3546135</v>
      </c>
      <c r="U60" s="22">
        <v>3554827</v>
      </c>
    </row>
    <row r="61" spans="1:21" ht="11.25">
      <c r="A61" s="2" t="s">
        <v>142</v>
      </c>
      <c r="B61" s="28">
        <v>80556</v>
      </c>
      <c r="C61" s="28">
        <v>56332</v>
      </c>
      <c r="D61" s="28">
        <v>62206</v>
      </c>
      <c r="E61" s="22">
        <v>34492</v>
      </c>
      <c r="F61" s="28">
        <v>20716</v>
      </c>
      <c r="G61" s="28">
        <v>27507</v>
      </c>
      <c r="H61" s="28">
        <v>60151</v>
      </c>
      <c r="I61" s="22">
        <v>21491</v>
      </c>
      <c r="J61" s="28">
        <v>13781</v>
      </c>
      <c r="K61" s="28">
        <v>11181</v>
      </c>
      <c r="L61" s="28">
        <v>15157</v>
      </c>
      <c r="M61" s="22">
        <v>41848</v>
      </c>
      <c r="N61" s="28">
        <v>8072</v>
      </c>
      <c r="O61" s="28">
        <v>2402</v>
      </c>
      <c r="P61" s="28">
        <v>2446</v>
      </c>
      <c r="Q61" s="22">
        <v>2290</v>
      </c>
      <c r="R61" s="28">
        <v>2671</v>
      </c>
      <c r="S61" s="28">
        <v>3262</v>
      </c>
      <c r="T61" s="28">
        <v>4752</v>
      </c>
      <c r="U61" s="22">
        <v>4579</v>
      </c>
    </row>
    <row r="62" spans="1:21" ht="11.25">
      <c r="A62" s="2" t="s">
        <v>250</v>
      </c>
      <c r="B62" s="28">
        <v>80556</v>
      </c>
      <c r="C62" s="28">
        <v>56332</v>
      </c>
      <c r="D62" s="28">
        <v>62206</v>
      </c>
      <c r="E62" s="22">
        <v>34492</v>
      </c>
      <c r="F62" s="28">
        <v>20716</v>
      </c>
      <c r="G62" s="28">
        <v>27507</v>
      </c>
      <c r="H62" s="28">
        <v>60151</v>
      </c>
      <c r="I62" s="22">
        <v>21491</v>
      </c>
      <c r="J62" s="28">
        <v>13781</v>
      </c>
      <c r="K62" s="28">
        <v>11181</v>
      </c>
      <c r="L62" s="28">
        <v>15157</v>
      </c>
      <c r="M62" s="22">
        <v>41848</v>
      </c>
      <c r="N62" s="28">
        <v>8072</v>
      </c>
      <c r="O62" s="28">
        <v>2402</v>
      </c>
      <c r="P62" s="28">
        <v>2446</v>
      </c>
      <c r="Q62" s="22">
        <v>2290</v>
      </c>
      <c r="R62" s="28">
        <v>2671</v>
      </c>
      <c r="S62" s="28">
        <v>3262</v>
      </c>
      <c r="T62" s="28">
        <v>4752</v>
      </c>
      <c r="U62" s="22">
        <v>4579</v>
      </c>
    </row>
    <row r="63" spans="1:21" ht="11.25">
      <c r="A63" s="6" t="s">
        <v>144</v>
      </c>
      <c r="B63" s="28">
        <v>12310</v>
      </c>
      <c r="C63" s="28">
        <v>10365</v>
      </c>
      <c r="D63" s="28">
        <v>8324</v>
      </c>
      <c r="E63" s="22">
        <v>6573</v>
      </c>
      <c r="F63" s="28">
        <v>9551</v>
      </c>
      <c r="G63" s="28">
        <v>7510</v>
      </c>
      <c r="H63" s="28">
        <v>6950</v>
      </c>
      <c r="I63" s="22">
        <v>5792</v>
      </c>
      <c r="J63" s="28">
        <v>4633</v>
      </c>
      <c r="K63" s="28">
        <v>3475</v>
      </c>
      <c r="L63" s="28">
        <v>2316</v>
      </c>
      <c r="M63" s="22">
        <v>1158</v>
      </c>
      <c r="N63" s="28"/>
      <c r="O63" s="28"/>
      <c r="P63" s="28"/>
      <c r="Q63" s="22"/>
      <c r="R63" s="28"/>
      <c r="S63" s="28"/>
      <c r="T63" s="28"/>
      <c r="U63" s="22"/>
    </row>
    <row r="64" spans="1:21" ht="11.25">
      <c r="A64" s="6" t="s">
        <v>251</v>
      </c>
      <c r="B64" s="28">
        <v>413944</v>
      </c>
      <c r="C64" s="28">
        <v>330826</v>
      </c>
      <c r="D64" s="28">
        <v>314923</v>
      </c>
      <c r="E64" s="22">
        <v>50036</v>
      </c>
      <c r="F64" s="28">
        <v>52419</v>
      </c>
      <c r="G64" s="28">
        <v>53746</v>
      </c>
      <c r="H64" s="28">
        <v>57810</v>
      </c>
      <c r="I64" s="22"/>
      <c r="J64" s="28"/>
      <c r="K64" s="28"/>
      <c r="L64" s="28"/>
      <c r="M64" s="22"/>
      <c r="N64" s="28"/>
      <c r="O64" s="28"/>
      <c r="P64" s="28"/>
      <c r="Q64" s="22"/>
      <c r="R64" s="28"/>
      <c r="S64" s="28"/>
      <c r="T64" s="28"/>
      <c r="U64" s="22">
        <v>10992</v>
      </c>
    </row>
    <row r="65" spans="1:21" ht="11.25">
      <c r="A65" s="6" t="s">
        <v>145</v>
      </c>
      <c r="B65" s="28">
        <v>4618251</v>
      </c>
      <c r="C65" s="28">
        <v>4495667</v>
      </c>
      <c r="D65" s="28">
        <v>4444448</v>
      </c>
      <c r="E65" s="22">
        <v>4162233</v>
      </c>
      <c r="F65" s="28">
        <v>4106923</v>
      </c>
      <c r="G65" s="28">
        <v>3955161</v>
      </c>
      <c r="H65" s="28">
        <v>3933554</v>
      </c>
      <c r="I65" s="22">
        <v>3853396</v>
      </c>
      <c r="J65" s="28">
        <v>3752249</v>
      </c>
      <c r="K65" s="28">
        <v>3705993</v>
      </c>
      <c r="L65" s="28">
        <v>3664577</v>
      </c>
      <c r="M65" s="22">
        <v>3675377</v>
      </c>
      <c r="N65" s="28">
        <v>3558679</v>
      </c>
      <c r="O65" s="28">
        <v>3540719</v>
      </c>
      <c r="P65" s="28">
        <v>3515427</v>
      </c>
      <c r="Q65" s="22">
        <v>3639051</v>
      </c>
      <c r="R65" s="28">
        <v>3653918</v>
      </c>
      <c r="S65" s="28">
        <v>3622610</v>
      </c>
      <c r="T65" s="28">
        <v>3550887</v>
      </c>
      <c r="U65" s="22">
        <v>3570399</v>
      </c>
    </row>
    <row r="66" spans="1:21" ht="12" thickBot="1">
      <c r="A66" s="7" t="s">
        <v>146</v>
      </c>
      <c r="B66" s="28">
        <v>7882130</v>
      </c>
      <c r="C66" s="28">
        <v>7756465</v>
      </c>
      <c r="D66" s="28">
        <v>7851117</v>
      </c>
      <c r="E66" s="22">
        <v>6727432</v>
      </c>
      <c r="F66" s="28">
        <v>6589892</v>
      </c>
      <c r="G66" s="28">
        <v>6406081</v>
      </c>
      <c r="H66" s="28">
        <v>6476576</v>
      </c>
      <c r="I66" s="22">
        <v>6088542</v>
      </c>
      <c r="J66" s="28">
        <v>5751219</v>
      </c>
      <c r="K66" s="28">
        <v>5717085</v>
      </c>
      <c r="L66" s="28">
        <v>5708273</v>
      </c>
      <c r="M66" s="22">
        <v>5780117</v>
      </c>
      <c r="N66" s="28">
        <v>4580720</v>
      </c>
      <c r="O66" s="28">
        <v>4583583</v>
      </c>
      <c r="P66" s="28">
        <v>4588884</v>
      </c>
      <c r="Q66" s="22">
        <v>4586646</v>
      </c>
      <c r="R66" s="28">
        <v>4583199</v>
      </c>
      <c r="S66" s="28">
        <v>4518390</v>
      </c>
      <c r="T66" s="28">
        <v>4672621</v>
      </c>
      <c r="U66" s="22">
        <v>4726015</v>
      </c>
    </row>
    <row r="67" spans="1:21" ht="12" thickTop="1">
      <c r="A67" s="8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</row>
    <row r="69" ht="11.25">
      <c r="A69" s="20" t="s">
        <v>151</v>
      </c>
    </row>
    <row r="70" ht="11.25">
      <c r="A70" s="20" t="s">
        <v>152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63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147</v>
      </c>
      <c r="B2" s="14">
        <v>4784</v>
      </c>
      <c r="C2" s="14"/>
      <c r="D2" s="14"/>
      <c r="E2" s="14"/>
      <c r="F2" s="14"/>
    </row>
    <row r="3" spans="1:6" ht="12" thickBot="1">
      <c r="A3" s="11" t="s">
        <v>148</v>
      </c>
      <c r="B3" s="1" t="s">
        <v>149</v>
      </c>
      <c r="C3" s="1"/>
      <c r="D3" s="1"/>
      <c r="E3" s="1"/>
      <c r="F3" s="1"/>
    </row>
    <row r="4" spans="1:6" ht="12" thickTop="1">
      <c r="A4" s="10" t="s">
        <v>64</v>
      </c>
      <c r="B4" s="15" t="str">
        <f>HYPERLINK("http://www.kabupro.jp/mark/20130322/S000D3GG.htm","有価証券報告書")</f>
        <v>有価証券報告書</v>
      </c>
      <c r="C4" s="15" t="str">
        <f>HYPERLINK("http://www.kabupro.jp/mark/20130322/S000D3GG.htm","有価証券報告書")</f>
        <v>有価証券報告書</v>
      </c>
      <c r="D4" s="15" t="str">
        <f>HYPERLINK("http://www.kabupro.jp/mark/20120321/S000AJSF.htm","有価証券報告書")</f>
        <v>有価証券報告書</v>
      </c>
      <c r="E4" s="15" t="str">
        <f>HYPERLINK("http://www.kabupro.jp/mark/20110324/S00080WD.htm","有価証券報告書")</f>
        <v>有価証券報告書</v>
      </c>
      <c r="F4" s="15" t="str">
        <f>HYPERLINK("http://www.kabupro.jp/mark/20100323/S0005EN7.htm","有価証券報告書")</f>
        <v>有価証券報告書</v>
      </c>
    </row>
    <row r="5" spans="1:6" ht="12" thickBot="1">
      <c r="A5" s="11" t="s">
        <v>65</v>
      </c>
      <c r="B5" s="1" t="s">
        <v>71</v>
      </c>
      <c r="C5" s="1" t="s">
        <v>71</v>
      </c>
      <c r="D5" s="1" t="s">
        <v>75</v>
      </c>
      <c r="E5" s="1" t="s">
        <v>77</v>
      </c>
      <c r="F5" s="1" t="s">
        <v>79</v>
      </c>
    </row>
    <row r="6" spans="1:6" ht="12.75" thickBot="1" thickTop="1">
      <c r="A6" s="10" t="s">
        <v>66</v>
      </c>
      <c r="B6" s="18" t="s">
        <v>203</v>
      </c>
      <c r="C6" s="19"/>
      <c r="D6" s="19"/>
      <c r="E6" s="19"/>
      <c r="F6" s="19"/>
    </row>
    <row r="7" spans="1:6" ht="12" thickTop="1">
      <c r="A7" s="12" t="s">
        <v>67</v>
      </c>
      <c r="B7" s="16" t="s">
        <v>72</v>
      </c>
      <c r="C7" s="16" t="s">
        <v>72</v>
      </c>
      <c r="D7" s="16" t="s">
        <v>72</v>
      </c>
      <c r="E7" s="16" t="s">
        <v>72</v>
      </c>
      <c r="F7" s="16" t="s">
        <v>72</v>
      </c>
    </row>
    <row r="8" spans="1:6" ht="11.25">
      <c r="A8" s="13" t="s">
        <v>68</v>
      </c>
      <c r="B8" s="17" t="s">
        <v>153</v>
      </c>
      <c r="C8" s="17" t="s">
        <v>154</v>
      </c>
      <c r="D8" s="17" t="s">
        <v>155</v>
      </c>
      <c r="E8" s="17" t="s">
        <v>156</v>
      </c>
      <c r="F8" s="17" t="s">
        <v>157</v>
      </c>
    </row>
    <row r="9" spans="1:6" ht="11.25">
      <c r="A9" s="13" t="s">
        <v>69</v>
      </c>
      <c r="B9" s="17" t="s">
        <v>73</v>
      </c>
      <c r="C9" s="17" t="s">
        <v>74</v>
      </c>
      <c r="D9" s="17" t="s">
        <v>76</v>
      </c>
      <c r="E9" s="17" t="s">
        <v>78</v>
      </c>
      <c r="F9" s="17" t="s">
        <v>80</v>
      </c>
    </row>
    <row r="10" spans="1:6" ht="12" thickBot="1">
      <c r="A10" s="13" t="s">
        <v>70</v>
      </c>
      <c r="B10" s="17" t="s">
        <v>83</v>
      </c>
      <c r="C10" s="17" t="s">
        <v>83</v>
      </c>
      <c r="D10" s="17" t="s">
        <v>83</v>
      </c>
      <c r="E10" s="17" t="s">
        <v>83</v>
      </c>
      <c r="F10" s="17" t="s">
        <v>83</v>
      </c>
    </row>
    <row r="11" spans="1:6" ht="12" thickTop="1">
      <c r="A11" s="26" t="s">
        <v>158</v>
      </c>
      <c r="B11" s="21">
        <v>7241925</v>
      </c>
      <c r="C11" s="21">
        <v>6055045</v>
      </c>
      <c r="D11" s="21">
        <v>5230774</v>
      </c>
      <c r="E11" s="21">
        <v>4397503</v>
      </c>
      <c r="F11" s="21">
        <v>4068640</v>
      </c>
    </row>
    <row r="12" spans="1:6" ht="11.25">
      <c r="A12" s="7" t="s">
        <v>159</v>
      </c>
      <c r="B12" s="22">
        <v>5964396</v>
      </c>
      <c r="C12" s="22">
        <v>5065995</v>
      </c>
      <c r="D12" s="22">
        <v>4367916</v>
      </c>
      <c r="E12" s="22">
        <v>3594214</v>
      </c>
      <c r="F12" s="22">
        <v>3459439</v>
      </c>
    </row>
    <row r="13" spans="1:6" ht="11.25">
      <c r="A13" s="7" t="s">
        <v>160</v>
      </c>
      <c r="B13" s="22">
        <v>1277529</v>
      </c>
      <c r="C13" s="22">
        <v>989050</v>
      </c>
      <c r="D13" s="22">
        <v>862857</v>
      </c>
      <c r="E13" s="22">
        <v>803289</v>
      </c>
      <c r="F13" s="22">
        <v>609200</v>
      </c>
    </row>
    <row r="14" spans="1:6" ht="11.25">
      <c r="A14" s="6" t="s">
        <v>161</v>
      </c>
      <c r="B14" s="22">
        <v>87626</v>
      </c>
      <c r="C14" s="22">
        <v>87900</v>
      </c>
      <c r="D14" s="22">
        <v>77386</v>
      </c>
      <c r="E14" s="22">
        <v>54573</v>
      </c>
      <c r="F14" s="22">
        <v>42949</v>
      </c>
    </row>
    <row r="15" spans="1:6" ht="11.25">
      <c r="A15" s="6" t="s">
        <v>162</v>
      </c>
      <c r="B15" s="22">
        <v>471228</v>
      </c>
      <c r="C15" s="22">
        <v>379233</v>
      </c>
      <c r="D15" s="22">
        <v>393706</v>
      </c>
      <c r="E15" s="22">
        <v>368041</v>
      </c>
      <c r="F15" s="22">
        <v>273466</v>
      </c>
    </row>
    <row r="16" spans="1:6" ht="11.25">
      <c r="A16" s="6" t="s">
        <v>163</v>
      </c>
      <c r="B16" s="22">
        <v>68819</v>
      </c>
      <c r="C16" s="22">
        <v>58359</v>
      </c>
      <c r="D16" s="22">
        <v>52919</v>
      </c>
      <c r="E16" s="22">
        <v>41417</v>
      </c>
      <c r="F16" s="22">
        <v>36487</v>
      </c>
    </row>
    <row r="17" spans="1:6" ht="11.25">
      <c r="A17" s="6" t="s">
        <v>164</v>
      </c>
      <c r="B17" s="22">
        <v>1418</v>
      </c>
      <c r="C17" s="22"/>
      <c r="D17" s="22">
        <v>5635</v>
      </c>
      <c r="E17" s="22"/>
      <c r="F17" s="22">
        <v>14365</v>
      </c>
    </row>
    <row r="18" spans="1:6" ht="11.25">
      <c r="A18" s="6" t="s">
        <v>165</v>
      </c>
      <c r="B18" s="22">
        <v>1418</v>
      </c>
      <c r="C18" s="22">
        <v>510</v>
      </c>
      <c r="D18" s="22">
        <v>552</v>
      </c>
      <c r="E18" s="22">
        <v>439</v>
      </c>
      <c r="F18" s="22">
        <v>313</v>
      </c>
    </row>
    <row r="19" spans="1:6" ht="11.25">
      <c r="A19" s="6" t="s">
        <v>166</v>
      </c>
      <c r="B19" s="22">
        <v>10500</v>
      </c>
      <c r="C19" s="22">
        <v>12250</v>
      </c>
      <c r="D19" s="22">
        <v>3500</v>
      </c>
      <c r="E19" s="22"/>
      <c r="F19" s="22"/>
    </row>
    <row r="20" spans="1:6" ht="11.25">
      <c r="A20" s="6" t="s">
        <v>167</v>
      </c>
      <c r="B20" s="22">
        <v>12276</v>
      </c>
      <c r="C20" s="22">
        <v>14142</v>
      </c>
      <c r="D20" s="22">
        <v>16504</v>
      </c>
      <c r="E20" s="22">
        <v>20360</v>
      </c>
      <c r="F20" s="22">
        <v>20960</v>
      </c>
    </row>
    <row r="21" spans="1:6" ht="11.25">
      <c r="A21" s="6" t="s">
        <v>168</v>
      </c>
      <c r="B21" s="22">
        <v>8696</v>
      </c>
      <c r="C21" s="22">
        <v>8696</v>
      </c>
      <c r="D21" s="22">
        <v>554</v>
      </c>
      <c r="E21" s="22">
        <v>415</v>
      </c>
      <c r="F21" s="22">
        <v>2900</v>
      </c>
    </row>
    <row r="22" spans="1:6" ht="11.25">
      <c r="A22" s="6" t="s">
        <v>169</v>
      </c>
      <c r="B22" s="22">
        <v>52045</v>
      </c>
      <c r="C22" s="22">
        <v>36890</v>
      </c>
      <c r="D22" s="22">
        <v>59667</v>
      </c>
      <c r="E22" s="22">
        <v>53522</v>
      </c>
      <c r="F22" s="22">
        <v>48545</v>
      </c>
    </row>
    <row r="23" spans="1:6" ht="11.25">
      <c r="A23" s="6" t="s">
        <v>170</v>
      </c>
      <c r="B23" s="22">
        <v>98466</v>
      </c>
      <c r="C23" s="22">
        <v>87849</v>
      </c>
      <c r="D23" s="22">
        <v>59290</v>
      </c>
      <c r="E23" s="22">
        <v>59954</v>
      </c>
      <c r="F23" s="22">
        <v>61793</v>
      </c>
    </row>
    <row r="24" spans="1:6" ht="11.25">
      <c r="A24" s="6" t="s">
        <v>171</v>
      </c>
      <c r="B24" s="22"/>
      <c r="C24" s="22"/>
      <c r="D24" s="22"/>
      <c r="E24" s="22">
        <v>1781</v>
      </c>
      <c r="F24" s="22">
        <v>2248</v>
      </c>
    </row>
    <row r="25" spans="1:6" ht="11.25">
      <c r="A25" s="6" t="s">
        <v>94</v>
      </c>
      <c r="B25" s="22">
        <v>203473</v>
      </c>
      <c r="C25" s="22">
        <v>143562</v>
      </c>
      <c r="D25" s="22">
        <v>135748</v>
      </c>
      <c r="E25" s="22">
        <v>114892</v>
      </c>
      <c r="F25" s="22">
        <v>90431</v>
      </c>
    </row>
    <row r="26" spans="1:6" ht="11.25">
      <c r="A26" s="6" t="s">
        <v>172</v>
      </c>
      <c r="B26" s="22">
        <v>1015968</v>
      </c>
      <c r="C26" s="22">
        <v>829394</v>
      </c>
      <c r="D26" s="22">
        <v>805464</v>
      </c>
      <c r="E26" s="22">
        <v>715400</v>
      </c>
      <c r="F26" s="22">
        <v>594463</v>
      </c>
    </row>
    <row r="27" spans="1:6" ht="12" thickBot="1">
      <c r="A27" s="25" t="s">
        <v>173</v>
      </c>
      <c r="B27" s="23">
        <v>261560</v>
      </c>
      <c r="C27" s="23">
        <v>159656</v>
      </c>
      <c r="D27" s="23">
        <v>57393</v>
      </c>
      <c r="E27" s="23">
        <v>87888</v>
      </c>
      <c r="F27" s="23">
        <v>14737</v>
      </c>
    </row>
    <row r="28" spans="1:6" ht="12" thickTop="1">
      <c r="A28" s="6" t="s">
        <v>174</v>
      </c>
      <c r="B28" s="22"/>
      <c r="C28" s="22"/>
      <c r="D28" s="22">
        <v>13518</v>
      </c>
      <c r="E28" s="22">
        <v>18243</v>
      </c>
      <c r="F28" s="22">
        <v>114805</v>
      </c>
    </row>
    <row r="29" spans="1:6" ht="11.25">
      <c r="A29" s="6" t="s">
        <v>175</v>
      </c>
      <c r="B29" s="22">
        <v>97900</v>
      </c>
      <c r="C29" s="22">
        <v>31800</v>
      </c>
      <c r="D29" s="22"/>
      <c r="E29" s="22"/>
      <c r="F29" s="22"/>
    </row>
    <row r="30" spans="1:6" ht="11.25">
      <c r="A30" s="6" t="s">
        <v>176</v>
      </c>
      <c r="B30" s="22">
        <v>4200</v>
      </c>
      <c r="C30" s="22">
        <v>5000</v>
      </c>
      <c r="D30" s="22">
        <v>5600</v>
      </c>
      <c r="E30" s="22">
        <v>10500</v>
      </c>
      <c r="F30" s="22">
        <v>20400</v>
      </c>
    </row>
    <row r="31" spans="1:6" ht="11.25">
      <c r="A31" s="6" t="s">
        <v>177</v>
      </c>
      <c r="B31" s="22">
        <v>206227</v>
      </c>
      <c r="C31" s="22">
        <v>78560</v>
      </c>
      <c r="D31" s="22">
        <v>182894</v>
      </c>
      <c r="E31" s="22">
        <v>45208</v>
      </c>
      <c r="F31" s="22"/>
    </row>
    <row r="32" spans="1:6" ht="11.25">
      <c r="A32" s="6" t="s">
        <v>94</v>
      </c>
      <c r="B32" s="22">
        <v>11927</v>
      </c>
      <c r="C32" s="22">
        <v>11288</v>
      </c>
      <c r="D32" s="22">
        <v>4955</v>
      </c>
      <c r="E32" s="22">
        <v>3769</v>
      </c>
      <c r="F32" s="22">
        <v>1577</v>
      </c>
    </row>
    <row r="33" spans="1:6" ht="11.25">
      <c r="A33" s="6" t="s">
        <v>178</v>
      </c>
      <c r="B33" s="22">
        <v>320254</v>
      </c>
      <c r="C33" s="22">
        <v>126648</v>
      </c>
      <c r="D33" s="22">
        <v>206969</v>
      </c>
      <c r="E33" s="22">
        <v>77721</v>
      </c>
      <c r="F33" s="22">
        <v>136783</v>
      </c>
    </row>
    <row r="34" spans="1:6" ht="11.25">
      <c r="A34" s="6" t="s">
        <v>179</v>
      </c>
      <c r="B34" s="22">
        <v>94</v>
      </c>
      <c r="C34" s="22"/>
      <c r="D34" s="22"/>
      <c r="E34" s="22"/>
      <c r="F34" s="22">
        <v>2326</v>
      </c>
    </row>
    <row r="35" spans="1:6" ht="11.25">
      <c r="A35" s="6" t="s">
        <v>180</v>
      </c>
      <c r="B35" s="22">
        <v>4857</v>
      </c>
      <c r="C35" s="22">
        <v>869</v>
      </c>
      <c r="D35" s="22"/>
      <c r="E35" s="22"/>
      <c r="F35" s="22"/>
    </row>
    <row r="36" spans="1:6" ht="11.25">
      <c r="A36" s="6" t="s">
        <v>181</v>
      </c>
      <c r="B36" s="22">
        <v>456</v>
      </c>
      <c r="C36" s="22">
        <v>319</v>
      </c>
      <c r="D36" s="22"/>
      <c r="E36" s="22"/>
      <c r="F36" s="22"/>
    </row>
    <row r="37" spans="1:6" ht="11.25">
      <c r="A37" s="6" t="s">
        <v>183</v>
      </c>
      <c r="B37" s="22"/>
      <c r="C37" s="22"/>
      <c r="D37" s="22">
        <v>25853</v>
      </c>
      <c r="E37" s="22"/>
      <c r="F37" s="22"/>
    </row>
    <row r="38" spans="1:6" ht="11.25">
      <c r="A38" s="6" t="s">
        <v>94</v>
      </c>
      <c r="B38" s="22">
        <v>726</v>
      </c>
      <c r="C38" s="22">
        <v>458</v>
      </c>
      <c r="D38" s="22">
        <v>749</v>
      </c>
      <c r="E38" s="22">
        <v>39</v>
      </c>
      <c r="F38" s="22"/>
    </row>
    <row r="39" spans="1:6" ht="11.25">
      <c r="A39" s="6" t="s">
        <v>184</v>
      </c>
      <c r="B39" s="22">
        <v>6134</v>
      </c>
      <c r="C39" s="22">
        <v>1647</v>
      </c>
      <c r="D39" s="22">
        <v>26603</v>
      </c>
      <c r="E39" s="22">
        <v>39</v>
      </c>
      <c r="F39" s="22">
        <v>2326</v>
      </c>
    </row>
    <row r="40" spans="1:6" ht="12" thickBot="1">
      <c r="A40" s="25" t="s">
        <v>185</v>
      </c>
      <c r="B40" s="23">
        <v>575680</v>
      </c>
      <c r="C40" s="23">
        <v>284657</v>
      </c>
      <c r="D40" s="23">
        <v>237758</v>
      </c>
      <c r="E40" s="23">
        <v>165570</v>
      </c>
      <c r="F40" s="23">
        <v>149193</v>
      </c>
    </row>
    <row r="41" spans="1:6" ht="12" thickTop="1">
      <c r="A41" s="6" t="s">
        <v>186</v>
      </c>
      <c r="B41" s="22"/>
      <c r="C41" s="22">
        <v>3689</v>
      </c>
      <c r="D41" s="22">
        <v>1004</v>
      </c>
      <c r="E41" s="22"/>
      <c r="F41" s="22">
        <v>45716</v>
      </c>
    </row>
    <row r="42" spans="1:6" ht="11.25">
      <c r="A42" s="6" t="s">
        <v>187</v>
      </c>
      <c r="B42" s="22"/>
      <c r="C42" s="22">
        <v>7</v>
      </c>
      <c r="D42" s="22"/>
      <c r="E42" s="22">
        <v>1374</v>
      </c>
      <c r="F42" s="22"/>
    </row>
    <row r="43" spans="1:6" ht="11.25">
      <c r="A43" s="6" t="s">
        <v>188</v>
      </c>
      <c r="B43" s="22"/>
      <c r="C43" s="22">
        <v>2322</v>
      </c>
      <c r="D43" s="22"/>
      <c r="E43" s="22"/>
      <c r="F43" s="22"/>
    </row>
    <row r="44" spans="1:6" ht="11.25">
      <c r="A44" s="6" t="s">
        <v>189</v>
      </c>
      <c r="B44" s="22"/>
      <c r="C44" s="22">
        <v>6018</v>
      </c>
      <c r="D44" s="22">
        <v>1004</v>
      </c>
      <c r="E44" s="22">
        <v>1374</v>
      </c>
      <c r="F44" s="22">
        <v>45716</v>
      </c>
    </row>
    <row r="45" spans="1:6" ht="11.25">
      <c r="A45" s="6" t="s">
        <v>190</v>
      </c>
      <c r="B45" s="22"/>
      <c r="C45" s="22"/>
      <c r="D45" s="22"/>
      <c r="E45" s="22"/>
      <c r="F45" s="22">
        <v>16087</v>
      </c>
    </row>
    <row r="46" spans="1:6" ht="11.25">
      <c r="A46" s="6" t="s">
        <v>191</v>
      </c>
      <c r="B46" s="22"/>
      <c r="C46" s="22"/>
      <c r="D46" s="22"/>
      <c r="E46" s="22">
        <v>5770</v>
      </c>
      <c r="F46" s="22">
        <v>5144</v>
      </c>
    </row>
    <row r="47" spans="1:6" ht="11.25">
      <c r="A47" s="6" t="s">
        <v>192</v>
      </c>
      <c r="B47" s="22">
        <v>121</v>
      </c>
      <c r="C47" s="22">
        <v>5267</v>
      </c>
      <c r="D47" s="22"/>
      <c r="E47" s="22">
        <v>3874</v>
      </c>
      <c r="F47" s="22">
        <v>16625</v>
      </c>
    </row>
    <row r="48" spans="1:6" ht="11.25">
      <c r="A48" s="6" t="s">
        <v>193</v>
      </c>
      <c r="B48" s="22"/>
      <c r="C48" s="22"/>
      <c r="D48" s="22">
        <v>26136</v>
      </c>
      <c r="E48" s="22"/>
      <c r="F48" s="22"/>
    </row>
    <row r="49" spans="1:6" ht="11.25">
      <c r="A49" s="6" t="s">
        <v>194</v>
      </c>
      <c r="B49" s="22">
        <v>12900</v>
      </c>
      <c r="C49" s="22"/>
      <c r="D49" s="22"/>
      <c r="E49" s="22">
        <v>87</v>
      </c>
      <c r="F49" s="22"/>
    </row>
    <row r="50" spans="1:6" ht="11.25">
      <c r="A50" s="6" t="s">
        <v>180</v>
      </c>
      <c r="B50" s="22"/>
      <c r="C50" s="22"/>
      <c r="D50" s="22">
        <v>7567</v>
      </c>
      <c r="E50" s="22">
        <v>32269</v>
      </c>
      <c r="F50" s="22"/>
    </row>
    <row r="51" spans="1:6" ht="11.25">
      <c r="A51" s="6" t="s">
        <v>195</v>
      </c>
      <c r="B51" s="22"/>
      <c r="C51" s="22">
        <v>7678</v>
      </c>
      <c r="D51" s="22"/>
      <c r="E51" s="22">
        <v>43903</v>
      </c>
      <c r="F51" s="22"/>
    </row>
    <row r="52" spans="1:6" ht="11.25">
      <c r="A52" s="6" t="s">
        <v>196</v>
      </c>
      <c r="B52" s="22"/>
      <c r="C52" s="22"/>
      <c r="D52" s="22">
        <v>14015</v>
      </c>
      <c r="E52" s="22"/>
      <c r="F52" s="22"/>
    </row>
    <row r="53" spans="1:6" ht="11.25">
      <c r="A53" s="6" t="s">
        <v>94</v>
      </c>
      <c r="B53" s="22"/>
      <c r="C53" s="22"/>
      <c r="D53" s="22"/>
      <c r="E53" s="22">
        <v>3978</v>
      </c>
      <c r="F53" s="22">
        <v>2224</v>
      </c>
    </row>
    <row r="54" spans="1:6" ht="11.25">
      <c r="A54" s="6" t="s">
        <v>197</v>
      </c>
      <c r="B54" s="22">
        <v>13021</v>
      </c>
      <c r="C54" s="22">
        <v>12945</v>
      </c>
      <c r="D54" s="22">
        <v>47719</v>
      </c>
      <c r="E54" s="22">
        <v>89884</v>
      </c>
      <c r="F54" s="22">
        <v>40081</v>
      </c>
    </row>
    <row r="55" spans="1:6" ht="11.25">
      <c r="A55" s="7" t="s">
        <v>198</v>
      </c>
      <c r="B55" s="22">
        <v>562659</v>
      </c>
      <c r="C55" s="22">
        <v>277730</v>
      </c>
      <c r="D55" s="22">
        <v>191043</v>
      </c>
      <c r="E55" s="22">
        <v>77060</v>
      </c>
      <c r="F55" s="22">
        <v>154827</v>
      </c>
    </row>
    <row r="56" spans="1:6" ht="11.25">
      <c r="A56" s="7" t="s">
        <v>199</v>
      </c>
      <c r="B56" s="22">
        <v>226988</v>
      </c>
      <c r="C56" s="22">
        <v>99841</v>
      </c>
      <c r="D56" s="22">
        <v>111297</v>
      </c>
      <c r="E56" s="22">
        <v>2263</v>
      </c>
      <c r="F56" s="22">
        <v>27049</v>
      </c>
    </row>
    <row r="57" spans="1:6" ht="11.25">
      <c r="A57" s="7" t="s">
        <v>200</v>
      </c>
      <c r="B57" s="22">
        <v>-7398</v>
      </c>
      <c r="C57" s="22">
        <v>26239</v>
      </c>
      <c r="D57" s="22">
        <v>-12508</v>
      </c>
      <c r="E57" s="22">
        <v>871</v>
      </c>
      <c r="F57" s="22">
        <v>5028</v>
      </c>
    </row>
    <row r="58" spans="1:6" ht="11.25">
      <c r="A58" s="7" t="s">
        <v>201</v>
      </c>
      <c r="B58" s="22">
        <v>219590</v>
      </c>
      <c r="C58" s="22">
        <v>126080</v>
      </c>
      <c r="D58" s="22">
        <v>98788</v>
      </c>
      <c r="E58" s="22">
        <v>3134</v>
      </c>
      <c r="F58" s="22">
        <v>32078</v>
      </c>
    </row>
    <row r="59" spans="1:6" ht="12" thickBot="1">
      <c r="A59" s="7" t="s">
        <v>202</v>
      </c>
      <c r="B59" s="22">
        <v>343068</v>
      </c>
      <c r="C59" s="22">
        <v>151649</v>
      </c>
      <c r="D59" s="22">
        <v>92255</v>
      </c>
      <c r="E59" s="22">
        <v>73925</v>
      </c>
      <c r="F59" s="22">
        <v>122749</v>
      </c>
    </row>
    <row r="60" spans="1:6" ht="12" thickTop="1">
      <c r="A60" s="8"/>
      <c r="B60" s="24"/>
      <c r="C60" s="24"/>
      <c r="D60" s="24"/>
      <c r="E60" s="24"/>
      <c r="F60" s="24"/>
    </row>
    <row r="62" ht="11.25">
      <c r="A62" s="20" t="s">
        <v>151</v>
      </c>
    </row>
    <row r="63" ht="11.25">
      <c r="A63" s="20" t="s">
        <v>152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83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147</v>
      </c>
      <c r="B2" s="14">
        <v>4784</v>
      </c>
      <c r="C2" s="14"/>
      <c r="D2" s="14"/>
      <c r="E2" s="14"/>
      <c r="F2" s="14"/>
    </row>
    <row r="3" spans="1:6" ht="12" thickBot="1">
      <c r="A3" s="11" t="s">
        <v>148</v>
      </c>
      <c r="B3" s="1" t="s">
        <v>149</v>
      </c>
      <c r="C3" s="1"/>
      <c r="D3" s="1"/>
      <c r="E3" s="1"/>
      <c r="F3" s="1"/>
    </row>
    <row r="4" spans="1:6" ht="12" thickTop="1">
      <c r="A4" s="10" t="s">
        <v>64</v>
      </c>
      <c r="B4" s="15" t="str">
        <f>HYPERLINK("http://www.kabupro.jp/mark/20130322/S000D3GG.htm","有価証券報告書")</f>
        <v>有価証券報告書</v>
      </c>
      <c r="C4" s="15" t="str">
        <f>HYPERLINK("http://www.kabupro.jp/mark/20130322/S000D3GG.htm","有価証券報告書")</f>
        <v>有価証券報告書</v>
      </c>
      <c r="D4" s="15" t="str">
        <f>HYPERLINK("http://www.kabupro.jp/mark/20120321/S000AJSF.htm","有価証券報告書")</f>
        <v>有価証券報告書</v>
      </c>
      <c r="E4" s="15" t="str">
        <f>HYPERLINK("http://www.kabupro.jp/mark/20110324/S00080WD.htm","有価証券報告書")</f>
        <v>有価証券報告書</v>
      </c>
      <c r="F4" s="15" t="str">
        <f>HYPERLINK("http://www.kabupro.jp/mark/20100323/S0005EN7.htm","有価証券報告書")</f>
        <v>有価証券報告書</v>
      </c>
    </row>
    <row r="5" spans="1:6" ht="12" thickBot="1">
      <c r="A5" s="11" t="s">
        <v>65</v>
      </c>
      <c r="B5" s="1" t="s">
        <v>71</v>
      </c>
      <c r="C5" s="1" t="s">
        <v>71</v>
      </c>
      <c r="D5" s="1" t="s">
        <v>75</v>
      </c>
      <c r="E5" s="1" t="s">
        <v>77</v>
      </c>
      <c r="F5" s="1" t="s">
        <v>79</v>
      </c>
    </row>
    <row r="6" spans="1:6" ht="12.75" thickBot="1" thickTop="1">
      <c r="A6" s="10" t="s">
        <v>66</v>
      </c>
      <c r="B6" s="18" t="s">
        <v>150</v>
      </c>
      <c r="C6" s="19"/>
      <c r="D6" s="19"/>
      <c r="E6" s="19"/>
      <c r="F6" s="19"/>
    </row>
    <row r="7" spans="1:6" ht="12" thickTop="1">
      <c r="A7" s="12" t="s">
        <v>67</v>
      </c>
      <c r="B7" s="16" t="s">
        <v>72</v>
      </c>
      <c r="C7" s="16" t="s">
        <v>72</v>
      </c>
      <c r="D7" s="16" t="s">
        <v>72</v>
      </c>
      <c r="E7" s="16" t="s">
        <v>72</v>
      </c>
      <c r="F7" s="16" t="s">
        <v>72</v>
      </c>
    </row>
    <row r="8" spans="1:6" ht="11.25">
      <c r="A8" s="13" t="s">
        <v>68</v>
      </c>
      <c r="B8" s="17"/>
      <c r="C8" s="17"/>
      <c r="D8" s="17"/>
      <c r="E8" s="17"/>
      <c r="F8" s="17"/>
    </row>
    <row r="9" spans="1:6" ht="11.25">
      <c r="A9" s="13" t="s">
        <v>69</v>
      </c>
      <c r="B9" s="17" t="s">
        <v>73</v>
      </c>
      <c r="C9" s="17" t="s">
        <v>74</v>
      </c>
      <c r="D9" s="17" t="s">
        <v>76</v>
      </c>
      <c r="E9" s="17" t="s">
        <v>78</v>
      </c>
      <c r="F9" s="17" t="s">
        <v>80</v>
      </c>
    </row>
    <row r="10" spans="1:6" ht="12" thickBot="1">
      <c r="A10" s="13" t="s">
        <v>70</v>
      </c>
      <c r="B10" s="17" t="s">
        <v>83</v>
      </c>
      <c r="C10" s="17" t="s">
        <v>83</v>
      </c>
      <c r="D10" s="17" t="s">
        <v>83</v>
      </c>
      <c r="E10" s="17" t="s">
        <v>83</v>
      </c>
      <c r="F10" s="17" t="s">
        <v>83</v>
      </c>
    </row>
    <row r="11" spans="1:6" ht="12" thickTop="1">
      <c r="A11" s="9" t="s">
        <v>82</v>
      </c>
      <c r="B11" s="21">
        <v>877225</v>
      </c>
      <c r="C11" s="21">
        <v>846200</v>
      </c>
      <c r="D11" s="21">
        <v>1004381</v>
      </c>
      <c r="E11" s="21">
        <v>1163804</v>
      </c>
      <c r="F11" s="21">
        <v>955688</v>
      </c>
    </row>
    <row r="12" spans="1:6" ht="11.25">
      <c r="A12" s="2" t="s">
        <v>84</v>
      </c>
      <c r="B12" s="22">
        <v>849806</v>
      </c>
      <c r="C12" s="22">
        <v>902665</v>
      </c>
      <c r="D12" s="22">
        <v>636669</v>
      </c>
      <c r="E12" s="22">
        <v>553185</v>
      </c>
      <c r="F12" s="22">
        <v>432571</v>
      </c>
    </row>
    <row r="13" spans="1:6" ht="11.25">
      <c r="A13" s="2" t="s">
        <v>85</v>
      </c>
      <c r="B13" s="22">
        <v>357</v>
      </c>
      <c r="C13" s="22">
        <v>205</v>
      </c>
      <c r="D13" s="22">
        <v>18</v>
      </c>
      <c r="E13" s="22">
        <v>48</v>
      </c>
      <c r="F13" s="22">
        <v>4</v>
      </c>
    </row>
    <row r="14" spans="1:6" ht="11.25">
      <c r="A14" s="2" t="s">
        <v>86</v>
      </c>
      <c r="B14" s="22">
        <v>20957</v>
      </c>
      <c r="C14" s="22">
        <v>10187</v>
      </c>
      <c r="D14" s="22">
        <v>9406</v>
      </c>
      <c r="E14" s="22">
        <v>9479</v>
      </c>
      <c r="F14" s="22">
        <v>7680</v>
      </c>
    </row>
    <row r="15" spans="1:6" ht="11.25">
      <c r="A15" s="2" t="s">
        <v>87</v>
      </c>
      <c r="B15" s="22">
        <v>20222</v>
      </c>
      <c r="C15" s="22">
        <v>9878</v>
      </c>
      <c r="D15" s="22">
        <v>23736</v>
      </c>
      <c r="E15" s="22">
        <v>17030</v>
      </c>
      <c r="F15" s="22">
        <v>14688</v>
      </c>
    </row>
    <row r="16" spans="1:6" ht="11.25">
      <c r="A16" s="2" t="s">
        <v>88</v>
      </c>
      <c r="B16" s="22">
        <v>104987</v>
      </c>
      <c r="C16" s="22">
        <v>105290</v>
      </c>
      <c r="D16" s="22">
        <v>217608</v>
      </c>
      <c r="E16" s="22">
        <v>212383</v>
      </c>
      <c r="F16" s="22">
        <v>321835</v>
      </c>
    </row>
    <row r="17" spans="1:6" ht="11.25">
      <c r="A17" s="2" t="s">
        <v>89</v>
      </c>
      <c r="B17" s="22"/>
      <c r="C17" s="22"/>
      <c r="D17" s="22"/>
      <c r="E17" s="22"/>
      <c r="F17" s="22">
        <v>20071</v>
      </c>
    </row>
    <row r="18" spans="1:6" ht="11.25">
      <c r="A18" s="2" t="s">
        <v>90</v>
      </c>
      <c r="B18" s="22"/>
      <c r="C18" s="22"/>
      <c r="D18" s="22"/>
      <c r="E18" s="22"/>
      <c r="F18" s="22">
        <v>805</v>
      </c>
    </row>
    <row r="19" spans="1:6" ht="11.25">
      <c r="A19" s="2" t="s">
        <v>91</v>
      </c>
      <c r="B19" s="22">
        <v>1100000</v>
      </c>
      <c r="C19" s="22">
        <v>1600000</v>
      </c>
      <c r="D19" s="22">
        <v>1500000</v>
      </c>
      <c r="E19" s="22">
        <v>2000000</v>
      </c>
      <c r="F19" s="22">
        <v>1500000</v>
      </c>
    </row>
    <row r="20" spans="1:6" ht="11.25">
      <c r="A20" s="2" t="s">
        <v>92</v>
      </c>
      <c r="B20" s="22"/>
      <c r="C20" s="22"/>
      <c r="D20" s="22"/>
      <c r="E20" s="22"/>
      <c r="F20" s="22">
        <v>41002</v>
      </c>
    </row>
    <row r="21" spans="1:6" ht="11.25">
      <c r="A21" s="2" t="s">
        <v>93</v>
      </c>
      <c r="B21" s="22">
        <v>50933</v>
      </c>
      <c r="C21" s="22">
        <v>13222</v>
      </c>
      <c r="D21" s="22">
        <v>1175</v>
      </c>
      <c r="E21" s="22">
        <v>1021</v>
      </c>
      <c r="F21" s="22">
        <v>44471</v>
      </c>
    </row>
    <row r="22" spans="1:6" ht="11.25">
      <c r="A22" s="2" t="s">
        <v>94</v>
      </c>
      <c r="B22" s="22">
        <v>4449</v>
      </c>
      <c r="C22" s="22">
        <v>13283</v>
      </c>
      <c r="D22" s="22">
        <v>29917</v>
      </c>
      <c r="E22" s="22">
        <v>8107</v>
      </c>
      <c r="F22" s="22">
        <v>17086</v>
      </c>
    </row>
    <row r="23" spans="1:6" ht="11.25">
      <c r="A23" s="2" t="s">
        <v>95</v>
      </c>
      <c r="B23" s="22">
        <v>-21999</v>
      </c>
      <c r="C23" s="22">
        <v>-20398</v>
      </c>
      <c r="D23" s="22">
        <v>-28208</v>
      </c>
      <c r="E23" s="22">
        <v>-23201</v>
      </c>
      <c r="F23" s="22">
        <v>-15291</v>
      </c>
    </row>
    <row r="24" spans="1:6" ht="11.25">
      <c r="A24" s="2" t="s">
        <v>96</v>
      </c>
      <c r="B24" s="22">
        <v>3006939</v>
      </c>
      <c r="C24" s="22">
        <v>3480535</v>
      </c>
      <c r="D24" s="22">
        <v>3394705</v>
      </c>
      <c r="E24" s="22">
        <v>3941860</v>
      </c>
      <c r="F24" s="22">
        <v>3340615</v>
      </c>
    </row>
    <row r="25" spans="1:6" ht="11.25">
      <c r="A25" s="3" t="s">
        <v>97</v>
      </c>
      <c r="B25" s="22">
        <v>44945</v>
      </c>
      <c r="C25" s="22">
        <v>23128</v>
      </c>
      <c r="D25" s="22">
        <v>405</v>
      </c>
      <c r="E25" s="22">
        <v>16450</v>
      </c>
      <c r="F25" s="22">
        <v>164</v>
      </c>
    </row>
    <row r="26" spans="1:6" ht="11.25">
      <c r="A26" s="3" t="s">
        <v>98</v>
      </c>
      <c r="B26" s="22">
        <v>0</v>
      </c>
      <c r="C26" s="22">
        <v>0</v>
      </c>
      <c r="D26" s="22">
        <v>0</v>
      </c>
      <c r="E26" s="22">
        <v>873</v>
      </c>
      <c r="F26" s="22"/>
    </row>
    <row r="27" spans="1:6" ht="11.25">
      <c r="A27" s="3" t="s">
        <v>99</v>
      </c>
      <c r="B27" s="22">
        <v>22191</v>
      </c>
      <c r="C27" s="22">
        <v>13948</v>
      </c>
      <c r="D27" s="22">
        <v>3185</v>
      </c>
      <c r="E27" s="22">
        <v>4577</v>
      </c>
      <c r="F27" s="22">
        <v>5354</v>
      </c>
    </row>
    <row r="28" spans="1:6" ht="11.25">
      <c r="A28" s="3" t="s">
        <v>100</v>
      </c>
      <c r="B28" s="22">
        <v>67137</v>
      </c>
      <c r="C28" s="22">
        <v>37076</v>
      </c>
      <c r="D28" s="22">
        <v>3591</v>
      </c>
      <c r="E28" s="22">
        <v>21901</v>
      </c>
      <c r="F28" s="22">
        <v>5519</v>
      </c>
    </row>
    <row r="29" spans="1:6" ht="11.25">
      <c r="A29" s="3" t="s">
        <v>101</v>
      </c>
      <c r="B29" s="22">
        <v>19013</v>
      </c>
      <c r="C29" s="22">
        <v>27709</v>
      </c>
      <c r="D29" s="22">
        <v>1800</v>
      </c>
      <c r="E29" s="22">
        <v>2354</v>
      </c>
      <c r="F29" s="22"/>
    </row>
    <row r="30" spans="1:6" ht="11.25">
      <c r="A30" s="3" t="s">
        <v>102</v>
      </c>
      <c r="B30" s="22">
        <v>786</v>
      </c>
      <c r="C30" s="22">
        <v>883</v>
      </c>
      <c r="D30" s="22">
        <v>530</v>
      </c>
      <c r="E30" s="22"/>
      <c r="F30" s="22"/>
    </row>
    <row r="31" spans="1:6" ht="11.25">
      <c r="A31" s="3" t="s">
        <v>103</v>
      </c>
      <c r="B31" s="22">
        <v>9190</v>
      </c>
      <c r="C31" s="22">
        <v>10796</v>
      </c>
      <c r="D31" s="22">
        <v>13813</v>
      </c>
      <c r="E31" s="22">
        <v>21259</v>
      </c>
      <c r="F31" s="22">
        <v>38262</v>
      </c>
    </row>
    <row r="32" spans="1:6" ht="11.25">
      <c r="A32" s="3" t="s">
        <v>104</v>
      </c>
      <c r="B32" s="22">
        <v>361</v>
      </c>
      <c r="C32" s="22">
        <v>361</v>
      </c>
      <c r="D32" s="22">
        <v>361</v>
      </c>
      <c r="E32" s="22">
        <v>361</v>
      </c>
      <c r="F32" s="22">
        <v>361</v>
      </c>
    </row>
    <row r="33" spans="1:6" ht="11.25">
      <c r="A33" s="3" t="s">
        <v>105</v>
      </c>
      <c r="B33" s="22">
        <v>29351</v>
      </c>
      <c r="C33" s="22">
        <v>39750</v>
      </c>
      <c r="D33" s="22">
        <v>16505</v>
      </c>
      <c r="E33" s="22">
        <v>23975</v>
      </c>
      <c r="F33" s="22">
        <v>38624</v>
      </c>
    </row>
    <row r="34" spans="1:6" ht="11.25">
      <c r="A34" s="3" t="s">
        <v>106</v>
      </c>
      <c r="B34" s="22">
        <v>392439</v>
      </c>
      <c r="C34" s="22">
        <v>317005</v>
      </c>
      <c r="D34" s="22">
        <v>249484</v>
      </c>
      <c r="E34" s="22">
        <v>62409</v>
      </c>
      <c r="F34" s="22">
        <v>88566</v>
      </c>
    </row>
    <row r="35" spans="1:6" ht="11.25">
      <c r="A35" s="3" t="s">
        <v>107</v>
      </c>
      <c r="B35" s="22">
        <v>742570</v>
      </c>
      <c r="C35" s="22">
        <v>476200</v>
      </c>
      <c r="D35" s="22">
        <v>517300</v>
      </c>
      <c r="E35" s="22">
        <v>20000</v>
      </c>
      <c r="F35" s="22">
        <v>319600</v>
      </c>
    </row>
    <row r="36" spans="1:6" ht="11.25">
      <c r="A36" s="3" t="s">
        <v>108</v>
      </c>
      <c r="B36" s="22">
        <v>480000</v>
      </c>
      <c r="C36" s="22"/>
      <c r="D36" s="22"/>
      <c r="E36" s="22"/>
      <c r="F36" s="22"/>
    </row>
    <row r="37" spans="1:6" ht="11.25">
      <c r="A37" s="3" t="s">
        <v>109</v>
      </c>
      <c r="B37" s="22">
        <v>129498</v>
      </c>
      <c r="C37" s="22">
        <v>96813</v>
      </c>
      <c r="D37" s="22">
        <v>127225</v>
      </c>
      <c r="E37" s="22">
        <v>50097</v>
      </c>
      <c r="F37" s="22">
        <v>50097</v>
      </c>
    </row>
    <row r="38" spans="1:6" ht="11.25">
      <c r="A38" s="3" t="s">
        <v>110</v>
      </c>
      <c r="B38" s="22">
        <v>91307</v>
      </c>
      <c r="C38" s="22">
        <v>91307</v>
      </c>
      <c r="D38" s="22">
        <v>91307</v>
      </c>
      <c r="E38" s="22">
        <v>91307</v>
      </c>
      <c r="F38" s="22">
        <v>91307</v>
      </c>
    </row>
    <row r="39" spans="1:6" ht="11.25">
      <c r="A39" s="3" t="s">
        <v>111</v>
      </c>
      <c r="B39" s="22"/>
      <c r="C39" s="22"/>
      <c r="D39" s="22"/>
      <c r="E39" s="22"/>
      <c r="F39" s="22">
        <v>100000</v>
      </c>
    </row>
    <row r="40" spans="1:6" ht="11.25">
      <c r="A40" s="3" t="s">
        <v>112</v>
      </c>
      <c r="B40" s="22"/>
      <c r="C40" s="22"/>
      <c r="D40" s="22"/>
      <c r="E40" s="22"/>
      <c r="F40" s="22"/>
    </row>
    <row r="41" spans="1:6" ht="11.25">
      <c r="A41" s="3" t="s">
        <v>113</v>
      </c>
      <c r="B41" s="22">
        <v>24035</v>
      </c>
      <c r="C41" s="22">
        <v>30173</v>
      </c>
      <c r="D41" s="22">
        <v>33085</v>
      </c>
      <c r="E41" s="22">
        <v>6593</v>
      </c>
      <c r="F41" s="22"/>
    </row>
    <row r="42" spans="1:6" ht="11.25">
      <c r="A42" s="3" t="s">
        <v>114</v>
      </c>
      <c r="B42" s="22">
        <v>73488</v>
      </c>
      <c r="C42" s="22">
        <v>272625</v>
      </c>
      <c r="D42" s="22">
        <v>232676</v>
      </c>
      <c r="E42" s="22">
        <v>364780</v>
      </c>
      <c r="F42" s="22"/>
    </row>
    <row r="43" spans="1:6" ht="11.25">
      <c r="A43" s="3" t="s">
        <v>87</v>
      </c>
      <c r="B43" s="22"/>
      <c r="C43" s="22"/>
      <c r="D43" s="22"/>
      <c r="E43" s="22">
        <v>2489</v>
      </c>
      <c r="F43" s="22">
        <v>7274</v>
      </c>
    </row>
    <row r="44" spans="1:6" ht="11.25">
      <c r="A44" s="3" t="s">
        <v>94</v>
      </c>
      <c r="B44" s="22">
        <v>14446</v>
      </c>
      <c r="C44" s="22">
        <v>14396</v>
      </c>
      <c r="D44" s="22">
        <v>14846</v>
      </c>
      <c r="E44" s="22">
        <v>15296</v>
      </c>
      <c r="F44" s="22">
        <v>8000</v>
      </c>
    </row>
    <row r="45" spans="1:6" ht="11.25">
      <c r="A45" s="3" t="s">
        <v>95</v>
      </c>
      <c r="B45" s="22">
        <v>-5999</v>
      </c>
      <c r="C45" s="22">
        <v>-6374</v>
      </c>
      <c r="D45" s="22">
        <v>-6824</v>
      </c>
      <c r="E45" s="22">
        <v>-7274</v>
      </c>
      <c r="F45" s="22"/>
    </row>
    <row r="46" spans="1:6" ht="11.25">
      <c r="A46" s="3" t="s">
        <v>115</v>
      </c>
      <c r="B46" s="22">
        <v>1941788</v>
      </c>
      <c r="C46" s="22">
        <v>1292148</v>
      </c>
      <c r="D46" s="22">
        <v>1259102</v>
      </c>
      <c r="E46" s="22">
        <v>605700</v>
      </c>
      <c r="F46" s="22">
        <v>664846</v>
      </c>
    </row>
    <row r="47" spans="1:6" ht="11.25">
      <c r="A47" s="2" t="s">
        <v>116</v>
      </c>
      <c r="B47" s="22">
        <v>2038277</v>
      </c>
      <c r="C47" s="22">
        <v>1368976</v>
      </c>
      <c r="D47" s="22">
        <v>1279199</v>
      </c>
      <c r="E47" s="22">
        <v>651577</v>
      </c>
      <c r="F47" s="22">
        <v>708989</v>
      </c>
    </row>
    <row r="48" spans="1:6" ht="12" thickBot="1">
      <c r="A48" s="4" t="s">
        <v>117</v>
      </c>
      <c r="B48" s="23">
        <v>5045216</v>
      </c>
      <c r="C48" s="23">
        <v>4849511</v>
      </c>
      <c r="D48" s="23">
        <v>4673905</v>
      </c>
      <c r="E48" s="23">
        <v>4593438</v>
      </c>
      <c r="F48" s="23">
        <v>4049605</v>
      </c>
    </row>
    <row r="49" spans="1:6" ht="12" thickTop="1">
      <c r="A49" s="2" t="s">
        <v>118</v>
      </c>
      <c r="B49" s="22">
        <v>538283</v>
      </c>
      <c r="C49" s="22">
        <v>600828</v>
      </c>
      <c r="D49" s="22">
        <v>447342</v>
      </c>
      <c r="E49" s="22">
        <v>349623</v>
      </c>
      <c r="F49" s="22">
        <v>321150</v>
      </c>
    </row>
    <row r="50" spans="1:6" ht="11.25">
      <c r="A50" s="2" t="s">
        <v>119</v>
      </c>
      <c r="B50" s="22">
        <v>122087</v>
      </c>
      <c r="C50" s="22">
        <v>92055</v>
      </c>
      <c r="D50" s="22">
        <v>69812</v>
      </c>
      <c r="E50" s="22">
        <v>69424</v>
      </c>
      <c r="F50" s="22">
        <v>43680</v>
      </c>
    </row>
    <row r="51" spans="1:6" ht="11.25">
      <c r="A51" s="2" t="s">
        <v>120</v>
      </c>
      <c r="B51" s="22">
        <v>17470</v>
      </c>
      <c r="C51" s="22">
        <v>10395</v>
      </c>
      <c r="D51" s="22">
        <v>11027</v>
      </c>
      <c r="E51" s="22">
        <v>11607</v>
      </c>
      <c r="F51" s="22">
        <v>7849</v>
      </c>
    </row>
    <row r="52" spans="1:6" ht="11.25">
      <c r="A52" s="2" t="s">
        <v>121</v>
      </c>
      <c r="B52" s="22">
        <v>161083</v>
      </c>
      <c r="C52" s="22">
        <v>41156</v>
      </c>
      <c r="D52" s="22">
        <v>115368</v>
      </c>
      <c r="E52" s="22">
        <v>4529</v>
      </c>
      <c r="F52" s="22">
        <v>3455</v>
      </c>
    </row>
    <row r="53" spans="1:6" ht="11.25">
      <c r="A53" s="2" t="s">
        <v>122</v>
      </c>
      <c r="B53" s="22">
        <v>23097</v>
      </c>
      <c r="C53" s="22">
        <v>11124</v>
      </c>
      <c r="D53" s="22">
        <v>8648</v>
      </c>
      <c r="E53" s="22">
        <v>9917</v>
      </c>
      <c r="F53" s="22"/>
    </row>
    <row r="54" spans="1:6" ht="11.25">
      <c r="A54" s="2" t="s">
        <v>123</v>
      </c>
      <c r="B54" s="22">
        <v>35920</v>
      </c>
      <c r="C54" s="22">
        <v>34831</v>
      </c>
      <c r="D54" s="22">
        <v>30541</v>
      </c>
      <c r="E54" s="22">
        <v>33876</v>
      </c>
      <c r="F54" s="22">
        <v>18312</v>
      </c>
    </row>
    <row r="55" spans="1:6" ht="11.25">
      <c r="A55" s="2" t="s">
        <v>124</v>
      </c>
      <c r="B55" s="22">
        <v>10046</v>
      </c>
      <c r="C55" s="22">
        <v>8365</v>
      </c>
      <c r="D55" s="22">
        <v>7675</v>
      </c>
      <c r="E55" s="22">
        <v>6378</v>
      </c>
      <c r="F55" s="22">
        <v>7621</v>
      </c>
    </row>
    <row r="56" spans="1:6" ht="11.25">
      <c r="A56" s="2" t="s">
        <v>125</v>
      </c>
      <c r="B56" s="22">
        <v>1418</v>
      </c>
      <c r="C56" s="22">
        <v>510</v>
      </c>
      <c r="D56" s="22">
        <v>552</v>
      </c>
      <c r="E56" s="22">
        <v>439</v>
      </c>
      <c r="F56" s="22">
        <v>313</v>
      </c>
    </row>
    <row r="57" spans="1:6" ht="11.25">
      <c r="A57" s="2" t="s">
        <v>126</v>
      </c>
      <c r="B57" s="22">
        <v>10500</v>
      </c>
      <c r="C57" s="22">
        <v>12250</v>
      </c>
      <c r="D57" s="22">
        <v>3500</v>
      </c>
      <c r="E57" s="22"/>
      <c r="F57" s="22"/>
    </row>
    <row r="58" spans="1:6" ht="11.25">
      <c r="A58" s="2" t="s">
        <v>127</v>
      </c>
      <c r="B58" s="22"/>
      <c r="C58" s="22"/>
      <c r="D58" s="22">
        <v>26136</v>
      </c>
      <c r="E58" s="22"/>
      <c r="F58" s="22"/>
    </row>
    <row r="59" spans="1:6" ht="11.25">
      <c r="A59" s="2" t="s">
        <v>94</v>
      </c>
      <c r="B59" s="22">
        <v>418</v>
      </c>
      <c r="C59" s="22">
        <v>570</v>
      </c>
      <c r="D59" s="22">
        <v>729</v>
      </c>
      <c r="E59" s="22"/>
      <c r="F59" s="22">
        <v>80</v>
      </c>
    </row>
    <row r="60" spans="1:6" ht="11.25">
      <c r="A60" s="2" t="s">
        <v>128</v>
      </c>
      <c r="B60" s="22">
        <v>920326</v>
      </c>
      <c r="C60" s="22">
        <v>812088</v>
      </c>
      <c r="D60" s="22">
        <v>721333</v>
      </c>
      <c r="E60" s="22">
        <v>485796</v>
      </c>
      <c r="F60" s="22">
        <v>402465</v>
      </c>
    </row>
    <row r="61" spans="1:6" ht="11.25">
      <c r="A61" s="2" t="s">
        <v>129</v>
      </c>
      <c r="B61" s="22">
        <v>70992</v>
      </c>
      <c r="C61" s="22">
        <v>38443</v>
      </c>
      <c r="D61" s="22"/>
      <c r="E61" s="22"/>
      <c r="F61" s="22">
        <v>49967</v>
      </c>
    </row>
    <row r="62" spans="1:6" ht="11.25">
      <c r="A62" s="2" t="s">
        <v>130</v>
      </c>
      <c r="B62" s="22"/>
      <c r="C62" s="22">
        <v>210585</v>
      </c>
      <c r="D62" s="22">
        <v>249197</v>
      </c>
      <c r="E62" s="22">
        <v>427553</v>
      </c>
      <c r="F62" s="22"/>
    </row>
    <row r="63" spans="1:6" ht="11.25">
      <c r="A63" s="2" t="s">
        <v>131</v>
      </c>
      <c r="B63" s="22">
        <v>24562</v>
      </c>
      <c r="C63" s="22">
        <v>14417</v>
      </c>
      <c r="D63" s="22">
        <v>19390</v>
      </c>
      <c r="E63" s="22"/>
      <c r="F63" s="22"/>
    </row>
    <row r="64" spans="1:6" ht="11.25">
      <c r="A64" s="2" t="s">
        <v>94</v>
      </c>
      <c r="B64" s="22">
        <v>31016</v>
      </c>
      <c r="C64" s="22">
        <v>19649</v>
      </c>
      <c r="D64" s="22">
        <v>21200</v>
      </c>
      <c r="E64" s="22">
        <v>15700</v>
      </c>
      <c r="F64" s="22">
        <v>9000</v>
      </c>
    </row>
    <row r="65" spans="1:6" ht="11.25">
      <c r="A65" s="2" t="s">
        <v>132</v>
      </c>
      <c r="B65" s="22">
        <v>126572</v>
      </c>
      <c r="C65" s="22">
        <v>283096</v>
      </c>
      <c r="D65" s="22">
        <v>289788</v>
      </c>
      <c r="E65" s="22">
        <v>443253</v>
      </c>
      <c r="F65" s="22">
        <v>58967</v>
      </c>
    </row>
    <row r="66" spans="1:6" ht="12" thickBot="1">
      <c r="A66" s="4" t="s">
        <v>133</v>
      </c>
      <c r="B66" s="23">
        <v>1046899</v>
      </c>
      <c r="C66" s="23">
        <v>1095184</v>
      </c>
      <c r="D66" s="23">
        <v>1011122</v>
      </c>
      <c r="E66" s="23">
        <v>929049</v>
      </c>
      <c r="F66" s="23">
        <v>461432</v>
      </c>
    </row>
    <row r="67" spans="1:6" ht="12" thickTop="1">
      <c r="A67" s="2" t="s">
        <v>134</v>
      </c>
      <c r="B67" s="22">
        <v>1301568</v>
      </c>
      <c r="C67" s="22">
        <v>1301568</v>
      </c>
      <c r="D67" s="22">
        <v>1301568</v>
      </c>
      <c r="E67" s="22">
        <v>1301568</v>
      </c>
      <c r="F67" s="22">
        <v>1301568</v>
      </c>
    </row>
    <row r="68" spans="1:6" ht="11.25">
      <c r="A68" s="3" t="s">
        <v>135</v>
      </c>
      <c r="B68" s="22">
        <v>1914547</v>
      </c>
      <c r="C68" s="22">
        <v>1914547</v>
      </c>
      <c r="D68" s="22">
        <v>1914547</v>
      </c>
      <c r="E68" s="22">
        <v>1914547</v>
      </c>
      <c r="F68" s="22">
        <v>1914547</v>
      </c>
    </row>
    <row r="69" spans="1:6" ht="11.25">
      <c r="A69" s="3" t="s">
        <v>136</v>
      </c>
      <c r="B69" s="22"/>
      <c r="C69" s="22"/>
      <c r="D69" s="22"/>
      <c r="E69" s="22">
        <v>438855</v>
      </c>
      <c r="F69" s="22">
        <v>438855</v>
      </c>
    </row>
    <row r="70" spans="1:6" ht="11.25">
      <c r="A70" s="3" t="s">
        <v>137</v>
      </c>
      <c r="B70" s="22">
        <v>1914547</v>
      </c>
      <c r="C70" s="22">
        <v>1914547</v>
      </c>
      <c r="D70" s="22">
        <v>1914547</v>
      </c>
      <c r="E70" s="22">
        <v>2353402</v>
      </c>
      <c r="F70" s="22">
        <v>2353402</v>
      </c>
    </row>
    <row r="71" spans="1:6" ht="11.25">
      <c r="A71" s="5" t="s">
        <v>138</v>
      </c>
      <c r="B71" s="22">
        <v>856114</v>
      </c>
      <c r="C71" s="22">
        <v>602635</v>
      </c>
      <c r="D71" s="22">
        <v>495367</v>
      </c>
      <c r="E71" s="22">
        <v>610813</v>
      </c>
      <c r="F71" s="22">
        <v>536887</v>
      </c>
    </row>
    <row r="72" spans="1:6" ht="11.25">
      <c r="A72" s="3" t="s">
        <v>139</v>
      </c>
      <c r="B72" s="22">
        <v>856114</v>
      </c>
      <c r="C72" s="22">
        <v>602635</v>
      </c>
      <c r="D72" s="22">
        <v>495367</v>
      </c>
      <c r="E72" s="22">
        <v>610813</v>
      </c>
      <c r="F72" s="22">
        <v>536887</v>
      </c>
    </row>
    <row r="73" spans="1:6" ht="11.25">
      <c r="A73" s="2" t="s">
        <v>140</v>
      </c>
      <c r="B73" s="22">
        <v>-114978</v>
      </c>
      <c r="C73" s="22">
        <v>-91708</v>
      </c>
      <c r="D73" s="22">
        <v>-91708</v>
      </c>
      <c r="E73" s="22">
        <v>-603687</v>
      </c>
      <c r="F73" s="22">
        <v>-603687</v>
      </c>
    </row>
    <row r="74" spans="1:6" ht="11.25">
      <c r="A74" s="2" t="s">
        <v>141</v>
      </c>
      <c r="B74" s="22">
        <v>3957252</v>
      </c>
      <c r="C74" s="22">
        <v>3727043</v>
      </c>
      <c r="D74" s="22">
        <v>3619775</v>
      </c>
      <c r="E74" s="22">
        <v>3662097</v>
      </c>
      <c r="F74" s="22">
        <v>3588172</v>
      </c>
    </row>
    <row r="75" spans="1:6" ht="11.25">
      <c r="A75" s="2" t="s">
        <v>142</v>
      </c>
      <c r="B75" s="22">
        <v>34492</v>
      </c>
      <c r="C75" s="22">
        <v>21491</v>
      </c>
      <c r="D75" s="22">
        <v>41848</v>
      </c>
      <c r="E75" s="22">
        <v>2290</v>
      </c>
      <c r="F75" s="22"/>
    </row>
    <row r="76" spans="1:6" ht="11.25">
      <c r="A76" s="2" t="s">
        <v>143</v>
      </c>
      <c r="B76" s="22">
        <v>34492</v>
      </c>
      <c r="C76" s="22">
        <v>21491</v>
      </c>
      <c r="D76" s="22">
        <v>41848</v>
      </c>
      <c r="E76" s="22">
        <v>2290</v>
      </c>
      <c r="F76" s="22"/>
    </row>
    <row r="77" spans="1:6" ht="11.25">
      <c r="A77" s="6" t="s">
        <v>144</v>
      </c>
      <c r="B77" s="22">
        <v>6573</v>
      </c>
      <c r="C77" s="22">
        <v>5792</v>
      </c>
      <c r="D77" s="22">
        <v>1158</v>
      </c>
      <c r="E77" s="22"/>
      <c r="F77" s="22"/>
    </row>
    <row r="78" spans="1:6" ht="11.25">
      <c r="A78" s="6" t="s">
        <v>145</v>
      </c>
      <c r="B78" s="22">
        <v>3998317</v>
      </c>
      <c r="C78" s="22">
        <v>3754327</v>
      </c>
      <c r="D78" s="22">
        <v>3662782</v>
      </c>
      <c r="E78" s="22">
        <v>3664388</v>
      </c>
      <c r="F78" s="22">
        <v>3588172</v>
      </c>
    </row>
    <row r="79" spans="1:6" ht="12" thickBot="1">
      <c r="A79" s="7" t="s">
        <v>146</v>
      </c>
      <c r="B79" s="22">
        <v>5045216</v>
      </c>
      <c r="C79" s="22">
        <v>4849511</v>
      </c>
      <c r="D79" s="22">
        <v>4673905</v>
      </c>
      <c r="E79" s="22">
        <v>4593438</v>
      </c>
      <c r="F79" s="22">
        <v>4049605</v>
      </c>
    </row>
    <row r="80" spans="1:6" ht="12" thickTop="1">
      <c r="A80" s="8"/>
      <c r="B80" s="24"/>
      <c r="C80" s="24"/>
      <c r="D80" s="24"/>
      <c r="E80" s="24"/>
      <c r="F80" s="24"/>
    </row>
    <row r="82" ht="11.25">
      <c r="A82" s="20" t="s">
        <v>151</v>
      </c>
    </row>
    <row r="83" ht="11.25">
      <c r="A83" s="20" t="s">
        <v>152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2013-11-13T20:02:46Z</dcterms:created>
  <dcterms:modified xsi:type="dcterms:W3CDTF">2013-11-13T20:03:05Z</dcterms:modified>
  <cp:category/>
  <cp:version/>
  <cp:contentType/>
  <cp:contentStatus/>
</cp:coreProperties>
</file>