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</sheets>
  <definedNames/>
  <calcPr fullCalcOnLoad="1"/>
</workbook>
</file>

<file path=xl/sharedStrings.xml><?xml version="1.0" encoding="utf-8"?>
<sst xmlns="http://schemas.openxmlformats.org/spreadsheetml/2006/main" count="571" uniqueCount="212">
  <si>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</si>
  <si>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</si>
  <si>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</si>
  <si>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</si>
  <si>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</si>
  <si>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</si>
  <si>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</si>
  <si>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2012/03/29</t>
  </si>
  <si>
    <t>通期</t>
  </si>
  <si>
    <t>2011/12/31</t>
  </si>
  <si>
    <t>2010/12/31</t>
  </si>
  <si>
    <t>2011/03/24</t>
  </si>
  <si>
    <t>2009/12/31</t>
  </si>
  <si>
    <t>2009/05/15</t>
  </si>
  <si>
    <t>四半期</t>
  </si>
  <si>
    <t>2009/03/31</t>
  </si>
  <si>
    <t>2010/03/26</t>
  </si>
  <si>
    <t>2008/12/31</t>
  </si>
  <si>
    <t>現金及び預金</t>
  </si>
  <si>
    <t>千円</t>
  </si>
  <si>
    <t>受取手形</t>
  </si>
  <si>
    <t>売掛金</t>
  </si>
  <si>
    <t>商品</t>
  </si>
  <si>
    <t>貯蔵品</t>
  </si>
  <si>
    <t>関係会社短期貸付金</t>
  </si>
  <si>
    <t>前払費用</t>
  </si>
  <si>
    <t>前渡金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</si>
  <si>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</si>
  <si>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</si>
  <si>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</si>
  <si>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</si>
  <si>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</si>
  <si>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</si>
  <si>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</si>
  <si>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</si>
  <si>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</si>
  <si>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有形固定資産</t>
  </si>
  <si>
    <t>電話加入権</t>
  </si>
  <si>
    <t>ソフトウエア</t>
  </si>
  <si>
    <t>無形固定資産</t>
  </si>
  <si>
    <t>投資有価証券</t>
  </si>
  <si>
    <t>関係会社株式</t>
  </si>
  <si>
    <t>関係会社長期貸付金</t>
  </si>
  <si>
    <t>差入保証金</t>
  </si>
  <si>
    <t>長期前払費用</t>
  </si>
  <si>
    <t>破産更生債権等</t>
  </si>
  <si>
    <t>投資損失引当金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</si>
  <si>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</si>
  <si>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</si>
  <si>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</si>
  <si>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</si>
  <si>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</si>
  <si>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</si>
  <si>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1年内返済予定の関係会社長期借入金</t>
  </si>
  <si>
    <t>未払金</t>
  </si>
  <si>
    <t>未払費用</t>
  </si>
  <si>
    <t>預り金</t>
  </si>
  <si>
    <t>未払法人税等</t>
  </si>
  <si>
    <t>未払消費税等</t>
  </si>
  <si>
    <t>リース債務</t>
  </si>
  <si>
    <t>前受金</t>
  </si>
  <si>
    <t>流動負債</t>
  </si>
  <si>
    <t>長期借入金</t>
  </si>
  <si>
    <t>ポイント引当金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</si>
  <si>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</si>
  <si>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</si>
  <si>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</si>
  <si>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</si>
  <si>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</si>
  <si>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</si>
  <si>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</si>
  <si>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</si>
  <si>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</si>
  <si>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</si>
  <si>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</si>
  <si>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</si>
  <si>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</si>
  <si>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</si>
  <si>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</si>
  <si>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</si>
  <si>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</si>
  <si>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株式会社スパイア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</si>
  <si>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</si>
  <si>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</si>
  <si>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</si>
  <si>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2010/05/14</t>
  </si>
  <si>
    <t>累積四半期</t>
  </si>
  <si>
    <t>2009/01/01</t>
  </si>
  <si>
    <t>2008/01/01</t>
  </si>
  <si>
    <t>税引前四半期純利益</t>
  </si>
  <si>
    <t>減価償却費</t>
  </si>
  <si>
    <t>貸倒引当金の増減額（△は減少）</t>
  </si>
  <si>
    <t>ポイント引当金の増減額（△は減少）</t>
  </si>
  <si>
    <t>受取利息及び受取配当金</t>
  </si>
  <si>
    <t>支払利息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</si>
  <si>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</si>
  <si>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</si>
  <si>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</si>
  <si>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</si>
  <si>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</si>
  <si>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未収入金の増減額（△は増加）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</si>
  <si>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</si>
  <si>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</si>
  <si>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</si>
  <si>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</si>
  <si>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</si>
  <si>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</si>
  <si>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</si>
  <si>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短期貸付けによる支出</t>
  </si>
  <si>
    <t>投資活動によるキャッシュ・フロー</t>
  </si>
  <si>
    <t>長期借入金の返済による支出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</si>
  <si>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</si>
  <si>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</si>
  <si>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</si>
  <si>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</si>
  <si>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2011/01/01</t>
  </si>
  <si>
    <t>2010/01/01</t>
  </si>
  <si>
    <t>モバイル広告事業売上高</t>
  </si>
  <si>
    <t>メディア事業売上高</t>
  </si>
  <si>
    <t>Eコマース事業売上高</t>
  </si>
  <si>
    <t>売上高</t>
  </si>
  <si>
    <t>モバイル広告事業売上原価</t>
  </si>
  <si>
    <t>メディア事業売上原価</t>
  </si>
  <si>
    <t>商品期首たな卸高</t>
  </si>
  <si>
    <t>当期商品仕入高</t>
  </si>
  <si>
    <t>合計</t>
  </si>
  <si>
    <t>商品期末たな卸高</t>
  </si>
  <si>
    <t>Eコマース事業売上原価</t>
  </si>
  <si>
    <t>売上原価</t>
  </si>
  <si>
    <t>売上総利益</t>
  </si>
  <si>
    <t>役員報酬</t>
  </si>
  <si>
    <t>給与手当</t>
  </si>
  <si>
    <t>法定福利費</t>
  </si>
  <si>
    <t>広告宣伝費</t>
  </si>
  <si>
    <t>地代家賃</t>
  </si>
  <si>
    <t>支払手数料</t>
  </si>
  <si>
    <t>貸倒引当金繰入額</t>
  </si>
  <si>
    <t>販売費・一般管理費</t>
  </si>
  <si>
    <t>営業利益</t>
  </si>
  <si>
    <t>受取利息</t>
  </si>
  <si>
    <t>受取配当金</t>
  </si>
  <si>
    <t>業務委託料収入</t>
  </si>
  <si>
    <t>ポイント引当金戻入益</t>
  </si>
  <si>
    <t>受取返戻金</t>
  </si>
  <si>
    <t>営業外収益</t>
  </si>
  <si>
    <t>営業外費用</t>
  </si>
  <si>
    <t>経常利益</t>
  </si>
  <si>
    <t>貸倒引当金戻入額</t>
  </si>
  <si>
    <t>投資損失引当金戻入額</t>
  </si>
  <si>
    <t>投資有価証券売却益</t>
  </si>
  <si>
    <t>事業譲渡益</t>
  </si>
  <si>
    <t>債務免除益</t>
  </si>
  <si>
    <t>関係会社清算益</t>
  </si>
  <si>
    <t>有価証券受贈益</t>
  </si>
  <si>
    <t>特別利益</t>
  </si>
  <si>
    <t>固定資産除却損</t>
  </si>
  <si>
    <t>関係会社清算損</t>
  </si>
  <si>
    <t>関係会社整理損</t>
  </si>
  <si>
    <t>投資有価証券評価損</t>
  </si>
  <si>
    <t>関係会社株式評価損</t>
  </si>
  <si>
    <t>減損損失</t>
  </si>
  <si>
    <t>事務所移転費用</t>
  </si>
  <si>
    <t>投資損失引当金繰入額</t>
  </si>
  <si>
    <t>たな卸資産評価損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</si>
  <si>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</si>
  <si>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</si>
  <si>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</si>
  <si>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</si>
  <si>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</si>
  <si>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</si>
  <si>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2012/11/14</t>
  </si>
  <si>
    <t>2012/09/30</t>
  </si>
  <si>
    <t>2012/08/10</t>
  </si>
  <si>
    <t>2012/06/30</t>
  </si>
  <si>
    <t>2012/05/11</t>
  </si>
  <si>
    <t>2012/03/31</t>
  </si>
  <si>
    <t>2011/11/04</t>
  </si>
  <si>
    <t>2011/09/30</t>
  </si>
  <si>
    <t>2011/08/04</t>
  </si>
  <si>
    <t>2011/06/30</t>
  </si>
  <si>
    <t>2011/05/11</t>
  </si>
  <si>
    <t>2011/03/31</t>
  </si>
  <si>
    <t>2010/11/10</t>
  </si>
  <si>
    <t>2010/09/30</t>
  </si>
  <si>
    <t>2010/08/11</t>
  </si>
  <si>
    <t>2010/06/30</t>
  </si>
  <si>
    <t>2010/03/31</t>
  </si>
  <si>
    <t>2009/11/11</t>
  </si>
  <si>
    <t>2009/09/30</t>
  </si>
  <si>
    <t>2009/08/14</t>
  </si>
  <si>
    <t>2009/06/30</t>
  </si>
  <si>
    <t>受取手形及び営業未収入金</t>
  </si>
  <si>
    <t>たな卸資産</t>
  </si>
  <si>
    <t>のれん</t>
  </si>
  <si>
    <t>連結・貸借対照表</t>
  </si>
  <si>
    <t>2012/01/01</t>
  </si>
  <si>
    <t>のれん償却額</t>
  </si>
  <si>
    <t>事業譲渡損益（△は益）</t>
  </si>
  <si>
    <t>新株予約権戻入益</t>
  </si>
  <si>
    <t>有価証券売却損益（△は益）</t>
  </si>
  <si>
    <t>投資有価証券の売却による収入</t>
  </si>
  <si>
    <t>差入保証金の回収による収入</t>
  </si>
  <si>
    <t>事業譲渡による収入</t>
  </si>
  <si>
    <t>短期借入れによる収入</t>
  </si>
  <si>
    <t>短期借入金の返済による支出</t>
  </si>
  <si>
    <t>長期借入れによる収入</t>
  </si>
  <si>
    <t>連結・キャッシュフロー計算書</t>
  </si>
  <si>
    <t>受取利息及び配当金</t>
  </si>
  <si>
    <t>事業整理損</t>
  </si>
  <si>
    <t>少数株主損益調整前四半期純利益</t>
  </si>
  <si>
    <t>賃貸事業等売上高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</si>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</sst>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O4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79</v>
      </c>
      <c r="B2" s="14">
        <v>4309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80</v>
      </c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0</v>
      </c>
      <c r="B4" s="15" t="str">
        <f>HYPERLINK("http://www.kabupro.jp/mark/20121114/S000CBRL.htm","四半期報告書")</f>
        <v>四半期報告書</v>
      </c>
      <c r="C4" s="15" t="str">
        <f>HYPERLINK("http://www.kabupro.jp/mark/20120810/S000BM25.htm","四半期報告書")</f>
        <v>四半期報告書</v>
      </c>
      <c r="D4" s="15" t="str">
        <f>HYPERLINK("http://www.kabupro.jp/mark/20120511/S000ATRG.htm","四半期報告書")</f>
        <v>四半期報告書</v>
      </c>
      <c r="E4" s="15" t="str">
        <f>HYPERLINK("http://www.kabupro.jp/mark/20120329/S000ALZJ.htm","有価証券報告書")</f>
        <v>有価証券報告書</v>
      </c>
      <c r="F4" s="15" t="str">
        <f>HYPERLINK("http://www.kabupro.jp/mark/20121114/S000CBRL.htm","四半期報告書")</f>
        <v>四半期報告書</v>
      </c>
      <c r="G4" s="15" t="str">
        <f>HYPERLINK("http://www.kabupro.jp/mark/20120810/S000BM25.htm","四半期報告書")</f>
        <v>四半期報告書</v>
      </c>
      <c r="H4" s="15" t="str">
        <f>HYPERLINK("http://www.kabupro.jp/mark/20120511/S000ATRG.htm","四半期報告書")</f>
        <v>四半期報告書</v>
      </c>
      <c r="I4" s="15" t="str">
        <f>HYPERLINK("http://www.kabupro.jp/mark/20120329/S000ALZJ.htm","有価証券報告書")</f>
        <v>有価証券報告書</v>
      </c>
      <c r="J4" s="15" t="str">
        <f>HYPERLINK("http://www.kabupro.jp/mark/20111104/S0009L4R.htm","四半期報告書")</f>
        <v>四半期報告書</v>
      </c>
      <c r="K4" s="15" t="str">
        <f>HYPERLINK("http://www.kabupro.jp/mark/20110804/S00090W8.htm","四半期報告書")</f>
        <v>四半期報告書</v>
      </c>
      <c r="L4" s="15" t="str">
        <f>HYPERLINK("http://www.kabupro.jp/mark/20110511/S00089K0.htm","四半期報告書")</f>
        <v>四半期報告書</v>
      </c>
      <c r="M4" s="15" t="str">
        <f>HYPERLINK("http://www.kabupro.jp/mark/20110324/S00080V1.htm","有価証券報告書")</f>
        <v>有価証券報告書</v>
      </c>
      <c r="N4" s="15" t="str">
        <f>HYPERLINK("http://www.kabupro.jp/mark/20101110/S00072HJ.htm","四半期報告書")</f>
        <v>四半期報告書</v>
      </c>
      <c r="O4" s="15" t="str">
        <f>HYPERLINK("http://www.kabupro.jp/mark/20100811/S0006K40.htm","四半期報告書")</f>
        <v>四半期報告書</v>
      </c>
    </row>
    <row r="5" spans="1:15" ht="12" thickBot="1">
      <c r="A5" s="11" t="s">
        <v>1</v>
      </c>
      <c r="B5" s="1" t="s">
        <v>170</v>
      </c>
      <c r="C5" s="1" t="s">
        <v>172</v>
      </c>
      <c r="D5" s="1" t="s">
        <v>174</v>
      </c>
      <c r="E5" s="1" t="s">
        <v>7</v>
      </c>
      <c r="F5" s="1" t="s">
        <v>170</v>
      </c>
      <c r="G5" s="1" t="s">
        <v>172</v>
      </c>
      <c r="H5" s="1" t="s">
        <v>174</v>
      </c>
      <c r="I5" s="1" t="s">
        <v>7</v>
      </c>
      <c r="J5" s="1" t="s">
        <v>176</v>
      </c>
      <c r="K5" s="1" t="s">
        <v>178</v>
      </c>
      <c r="L5" s="1" t="s">
        <v>180</v>
      </c>
      <c r="M5" s="1" t="s">
        <v>11</v>
      </c>
      <c r="N5" s="1" t="s">
        <v>182</v>
      </c>
      <c r="O5" s="1" t="s">
        <v>184</v>
      </c>
    </row>
    <row r="6" spans="1:15" ht="12.75" thickBot="1" thickTop="1">
      <c r="A6" s="10" t="s">
        <v>2</v>
      </c>
      <c r="B6" s="18" t="s">
        <v>211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3</v>
      </c>
      <c r="B7" s="14" t="s">
        <v>86</v>
      </c>
      <c r="C7" s="14" t="s">
        <v>86</v>
      </c>
      <c r="D7" s="14" t="s">
        <v>86</v>
      </c>
      <c r="E7" s="16" t="s">
        <v>8</v>
      </c>
      <c r="F7" s="14" t="s">
        <v>86</v>
      </c>
      <c r="G7" s="14" t="s">
        <v>86</v>
      </c>
      <c r="H7" s="14" t="s">
        <v>86</v>
      </c>
      <c r="I7" s="16" t="s">
        <v>8</v>
      </c>
      <c r="J7" s="14" t="s">
        <v>86</v>
      </c>
      <c r="K7" s="14" t="s">
        <v>86</v>
      </c>
      <c r="L7" s="14" t="s">
        <v>86</v>
      </c>
      <c r="M7" s="16" t="s">
        <v>8</v>
      </c>
      <c r="N7" s="14" t="s">
        <v>86</v>
      </c>
      <c r="O7" s="14" t="s">
        <v>86</v>
      </c>
    </row>
    <row r="8" spans="1:15" ht="11.25">
      <c r="A8" s="13" t="s">
        <v>4</v>
      </c>
      <c r="B8" s="1" t="s">
        <v>195</v>
      </c>
      <c r="C8" s="1" t="s">
        <v>195</v>
      </c>
      <c r="D8" s="1" t="s">
        <v>195</v>
      </c>
      <c r="E8" s="17" t="s">
        <v>115</v>
      </c>
      <c r="F8" s="1" t="s">
        <v>115</v>
      </c>
      <c r="G8" s="1" t="s">
        <v>115</v>
      </c>
      <c r="H8" s="1" t="s">
        <v>115</v>
      </c>
      <c r="I8" s="17" t="s">
        <v>116</v>
      </c>
      <c r="J8" s="1" t="s">
        <v>116</v>
      </c>
      <c r="K8" s="1" t="s">
        <v>116</v>
      </c>
      <c r="L8" s="1" t="s">
        <v>116</v>
      </c>
      <c r="M8" s="17" t="s">
        <v>87</v>
      </c>
      <c r="N8" s="1" t="s">
        <v>87</v>
      </c>
      <c r="O8" s="1" t="s">
        <v>87</v>
      </c>
    </row>
    <row r="9" spans="1:15" ht="11.25">
      <c r="A9" s="13" t="s">
        <v>5</v>
      </c>
      <c r="B9" s="1" t="s">
        <v>171</v>
      </c>
      <c r="C9" s="1" t="s">
        <v>173</v>
      </c>
      <c r="D9" s="1" t="s">
        <v>175</v>
      </c>
      <c r="E9" s="17" t="s">
        <v>9</v>
      </c>
      <c r="F9" s="1" t="s">
        <v>177</v>
      </c>
      <c r="G9" s="1" t="s">
        <v>179</v>
      </c>
      <c r="H9" s="1" t="s">
        <v>181</v>
      </c>
      <c r="I9" s="17" t="s">
        <v>10</v>
      </c>
      <c r="J9" s="1" t="s">
        <v>183</v>
      </c>
      <c r="K9" s="1" t="s">
        <v>185</v>
      </c>
      <c r="L9" s="1" t="s">
        <v>186</v>
      </c>
      <c r="M9" s="17" t="s">
        <v>12</v>
      </c>
      <c r="N9" s="1" t="s">
        <v>188</v>
      </c>
      <c r="O9" s="1" t="s">
        <v>190</v>
      </c>
    </row>
    <row r="10" spans="1:15" ht="12" thickBot="1">
      <c r="A10" s="13" t="s">
        <v>6</v>
      </c>
      <c r="B10" s="1" t="s">
        <v>19</v>
      </c>
      <c r="C10" s="1" t="s">
        <v>19</v>
      </c>
      <c r="D10" s="1" t="s">
        <v>19</v>
      </c>
      <c r="E10" s="17" t="s">
        <v>19</v>
      </c>
      <c r="F10" s="1" t="s">
        <v>19</v>
      </c>
      <c r="G10" s="1" t="s">
        <v>19</v>
      </c>
      <c r="H10" s="1" t="s">
        <v>19</v>
      </c>
      <c r="I10" s="17" t="s">
        <v>19</v>
      </c>
      <c r="J10" s="1" t="s">
        <v>19</v>
      </c>
      <c r="K10" s="1" t="s">
        <v>19</v>
      </c>
      <c r="L10" s="1" t="s">
        <v>19</v>
      </c>
      <c r="M10" s="17" t="s">
        <v>19</v>
      </c>
      <c r="N10" s="1" t="s">
        <v>19</v>
      </c>
      <c r="O10" s="1" t="s">
        <v>19</v>
      </c>
    </row>
    <row r="11" spans="1:15" ht="12" thickTop="1">
      <c r="A11" s="30" t="s">
        <v>120</v>
      </c>
      <c r="B11" s="22">
        <v>5128607</v>
      </c>
      <c r="C11" s="22">
        <v>3815879</v>
      </c>
      <c r="D11" s="22">
        <v>2088599</v>
      </c>
      <c r="E11" s="21">
        <v>10564767</v>
      </c>
      <c r="F11" s="22">
        <v>7948741</v>
      </c>
      <c r="G11" s="22">
        <v>5249327</v>
      </c>
      <c r="H11" s="22">
        <v>2865951</v>
      </c>
      <c r="I11" s="21">
        <v>8881214</v>
      </c>
      <c r="J11" s="22">
        <v>6419510</v>
      </c>
      <c r="K11" s="22">
        <v>3815612</v>
      </c>
      <c r="L11" s="22">
        <v>1848622</v>
      </c>
      <c r="M11" s="21">
        <v>4576688</v>
      </c>
      <c r="N11" s="22">
        <v>2952660</v>
      </c>
      <c r="O11" s="22">
        <v>1505046</v>
      </c>
    </row>
    <row r="12" spans="1:15" ht="11.25">
      <c r="A12" s="7" t="s">
        <v>128</v>
      </c>
      <c r="B12" s="24">
        <v>4009190</v>
      </c>
      <c r="C12" s="24">
        <v>3071795</v>
      </c>
      <c r="D12" s="24">
        <v>1695386</v>
      </c>
      <c r="E12" s="23">
        <v>8911970</v>
      </c>
      <c r="F12" s="24">
        <v>6684971</v>
      </c>
      <c r="G12" s="24">
        <v>4397169</v>
      </c>
      <c r="H12" s="24">
        <v>2420712</v>
      </c>
      <c r="I12" s="23">
        <v>7214443</v>
      </c>
      <c r="J12" s="24">
        <v>5148004</v>
      </c>
      <c r="K12" s="24">
        <v>3001403</v>
      </c>
      <c r="L12" s="24">
        <v>1446674</v>
      </c>
      <c r="M12" s="23">
        <v>3461089</v>
      </c>
      <c r="N12" s="24">
        <v>2197570</v>
      </c>
      <c r="O12" s="24">
        <v>1078210</v>
      </c>
    </row>
    <row r="13" spans="1:15" ht="11.25">
      <c r="A13" s="7" t="s">
        <v>129</v>
      </c>
      <c r="B13" s="24">
        <v>1119417</v>
      </c>
      <c r="C13" s="24">
        <v>744083</v>
      </c>
      <c r="D13" s="24">
        <v>393212</v>
      </c>
      <c r="E13" s="23">
        <v>1652796</v>
      </c>
      <c r="F13" s="24">
        <v>1263770</v>
      </c>
      <c r="G13" s="24">
        <v>852158</v>
      </c>
      <c r="H13" s="24">
        <v>445238</v>
      </c>
      <c r="I13" s="23">
        <v>1666770</v>
      </c>
      <c r="J13" s="24">
        <v>1271506</v>
      </c>
      <c r="K13" s="24">
        <v>814209</v>
      </c>
      <c r="L13" s="24">
        <v>401948</v>
      </c>
      <c r="M13" s="23">
        <v>1115599</v>
      </c>
      <c r="N13" s="24">
        <v>755089</v>
      </c>
      <c r="O13" s="24">
        <v>426835</v>
      </c>
    </row>
    <row r="14" spans="1:15" ht="11.25">
      <c r="A14" s="7" t="s">
        <v>137</v>
      </c>
      <c r="B14" s="24">
        <v>1200424</v>
      </c>
      <c r="C14" s="24">
        <v>786973</v>
      </c>
      <c r="D14" s="24">
        <v>392064</v>
      </c>
      <c r="E14" s="23">
        <v>1609418</v>
      </c>
      <c r="F14" s="24">
        <v>1204110</v>
      </c>
      <c r="G14" s="24">
        <v>795673</v>
      </c>
      <c r="H14" s="24">
        <v>407019</v>
      </c>
      <c r="I14" s="23">
        <v>1527253</v>
      </c>
      <c r="J14" s="24">
        <v>1137566</v>
      </c>
      <c r="K14" s="24">
        <v>746494</v>
      </c>
      <c r="L14" s="24">
        <v>350290</v>
      </c>
      <c r="M14" s="23">
        <v>1184461</v>
      </c>
      <c r="N14" s="24">
        <v>845104</v>
      </c>
      <c r="O14" s="24">
        <v>519724</v>
      </c>
    </row>
    <row r="15" spans="1:15" ht="12" thickBot="1">
      <c r="A15" s="29" t="s">
        <v>138</v>
      </c>
      <c r="B15" s="26">
        <v>-81006</v>
      </c>
      <c r="C15" s="26">
        <v>-42890</v>
      </c>
      <c r="D15" s="26">
        <v>1148</v>
      </c>
      <c r="E15" s="25">
        <v>43378</v>
      </c>
      <c r="F15" s="26">
        <v>59659</v>
      </c>
      <c r="G15" s="26">
        <v>56484</v>
      </c>
      <c r="H15" s="26">
        <v>38219</v>
      </c>
      <c r="I15" s="25">
        <v>139516</v>
      </c>
      <c r="J15" s="26">
        <v>133939</v>
      </c>
      <c r="K15" s="26">
        <v>67714</v>
      </c>
      <c r="L15" s="26">
        <v>51657</v>
      </c>
      <c r="M15" s="25">
        <v>-68861</v>
      </c>
      <c r="N15" s="26">
        <v>-90014</v>
      </c>
      <c r="O15" s="26">
        <v>-92888</v>
      </c>
    </row>
    <row r="16" spans="1:15" ht="12" thickTop="1">
      <c r="A16" s="6" t="s">
        <v>207</v>
      </c>
      <c r="B16" s="24">
        <v>157</v>
      </c>
      <c r="C16" s="24">
        <v>104</v>
      </c>
      <c r="D16" s="24">
        <v>70</v>
      </c>
      <c r="E16" s="23">
        <v>164</v>
      </c>
      <c r="F16" s="24">
        <v>159</v>
      </c>
      <c r="G16" s="24">
        <v>87</v>
      </c>
      <c r="H16" s="24">
        <v>85</v>
      </c>
      <c r="I16" s="23">
        <v>231</v>
      </c>
      <c r="J16" s="24">
        <v>230</v>
      </c>
      <c r="K16" s="24">
        <v>133</v>
      </c>
      <c r="L16" s="24">
        <v>128</v>
      </c>
      <c r="M16" s="23">
        <v>549</v>
      </c>
      <c r="N16" s="24">
        <v>546</v>
      </c>
      <c r="O16" s="24">
        <v>461</v>
      </c>
    </row>
    <row r="17" spans="1:15" ht="11.25">
      <c r="A17" s="6" t="s">
        <v>28</v>
      </c>
      <c r="B17" s="24">
        <v>1876</v>
      </c>
      <c r="C17" s="24">
        <v>1686</v>
      </c>
      <c r="D17" s="24">
        <v>542</v>
      </c>
      <c r="E17" s="23">
        <v>1705</v>
      </c>
      <c r="F17" s="24">
        <v>1723</v>
      </c>
      <c r="G17" s="24">
        <v>1642</v>
      </c>
      <c r="H17" s="24">
        <v>942</v>
      </c>
      <c r="I17" s="23">
        <v>334</v>
      </c>
      <c r="J17" s="24">
        <v>216</v>
      </c>
      <c r="K17" s="24">
        <v>202</v>
      </c>
      <c r="L17" s="24">
        <v>66</v>
      </c>
      <c r="M17" s="23">
        <v>1870</v>
      </c>
      <c r="N17" s="24">
        <v>1567</v>
      </c>
      <c r="O17" s="24">
        <v>1003</v>
      </c>
    </row>
    <row r="18" spans="1:15" ht="11.25">
      <c r="A18" s="6" t="s">
        <v>144</v>
      </c>
      <c r="B18" s="24">
        <v>2034</v>
      </c>
      <c r="C18" s="24">
        <v>1790</v>
      </c>
      <c r="D18" s="24">
        <v>612</v>
      </c>
      <c r="E18" s="23">
        <v>1869</v>
      </c>
      <c r="F18" s="24">
        <v>1882</v>
      </c>
      <c r="G18" s="24">
        <v>1730</v>
      </c>
      <c r="H18" s="24">
        <v>1028</v>
      </c>
      <c r="I18" s="23">
        <v>1112</v>
      </c>
      <c r="J18" s="24">
        <v>829</v>
      </c>
      <c r="K18" s="24">
        <v>659</v>
      </c>
      <c r="L18" s="24">
        <v>194</v>
      </c>
      <c r="M18" s="23">
        <v>6271</v>
      </c>
      <c r="N18" s="24">
        <v>5888</v>
      </c>
      <c r="O18" s="24">
        <v>5240</v>
      </c>
    </row>
    <row r="19" spans="1:15" ht="11.25">
      <c r="A19" s="6" t="s">
        <v>94</v>
      </c>
      <c r="B19" s="24">
        <v>7219</v>
      </c>
      <c r="C19" s="24">
        <v>5118</v>
      </c>
      <c r="D19" s="24">
        <v>2531</v>
      </c>
      <c r="E19" s="23">
        <v>6879</v>
      </c>
      <c r="F19" s="24">
        <v>4407</v>
      </c>
      <c r="G19" s="24">
        <v>2408</v>
      </c>
      <c r="H19" s="24">
        <v>1138</v>
      </c>
      <c r="I19" s="23">
        <v>5941</v>
      </c>
      <c r="J19" s="24">
        <v>4492</v>
      </c>
      <c r="K19" s="24">
        <v>2811</v>
      </c>
      <c r="L19" s="24">
        <v>1053</v>
      </c>
      <c r="M19" s="23">
        <v>5054</v>
      </c>
      <c r="N19" s="24">
        <v>3716</v>
      </c>
      <c r="O19" s="24">
        <v>1948</v>
      </c>
    </row>
    <row r="20" spans="1:15" ht="11.25">
      <c r="A20" s="6" t="s">
        <v>28</v>
      </c>
      <c r="B20" s="24">
        <v>567</v>
      </c>
      <c r="C20" s="24">
        <v>330</v>
      </c>
      <c r="D20" s="24">
        <v>278</v>
      </c>
      <c r="E20" s="23">
        <v>3276</v>
      </c>
      <c r="F20" s="24">
        <v>1769</v>
      </c>
      <c r="G20" s="24">
        <v>1061</v>
      </c>
      <c r="H20" s="24">
        <v>947</v>
      </c>
      <c r="I20" s="23">
        <v>1183</v>
      </c>
      <c r="J20" s="24">
        <v>801</v>
      </c>
      <c r="K20" s="24">
        <v>429</v>
      </c>
      <c r="L20" s="24">
        <v>306</v>
      </c>
      <c r="M20" s="23">
        <v>7601</v>
      </c>
      <c r="N20" s="24">
        <v>13941</v>
      </c>
      <c r="O20" s="24">
        <v>13812</v>
      </c>
    </row>
    <row r="21" spans="1:15" ht="11.25">
      <c r="A21" s="6" t="s">
        <v>145</v>
      </c>
      <c r="B21" s="24">
        <v>7787</v>
      </c>
      <c r="C21" s="24">
        <v>5448</v>
      </c>
      <c r="D21" s="24">
        <v>2810</v>
      </c>
      <c r="E21" s="23">
        <v>10156</v>
      </c>
      <c r="F21" s="24">
        <v>6176</v>
      </c>
      <c r="G21" s="24">
        <v>3469</v>
      </c>
      <c r="H21" s="24">
        <v>2085</v>
      </c>
      <c r="I21" s="23">
        <v>7125</v>
      </c>
      <c r="J21" s="24">
        <v>5293</v>
      </c>
      <c r="K21" s="24">
        <v>3240</v>
      </c>
      <c r="L21" s="24">
        <v>1360</v>
      </c>
      <c r="M21" s="23">
        <v>44110</v>
      </c>
      <c r="N21" s="24">
        <v>42658</v>
      </c>
      <c r="O21" s="24">
        <v>40760</v>
      </c>
    </row>
    <row r="22" spans="1:15" ht="12" thickBot="1">
      <c r="A22" s="29" t="s">
        <v>146</v>
      </c>
      <c r="B22" s="26">
        <v>-86759</v>
      </c>
      <c r="C22" s="26">
        <v>-46548</v>
      </c>
      <c r="D22" s="26">
        <v>-1049</v>
      </c>
      <c r="E22" s="25">
        <v>35091</v>
      </c>
      <c r="F22" s="26">
        <v>55365</v>
      </c>
      <c r="G22" s="26">
        <v>54744</v>
      </c>
      <c r="H22" s="26">
        <v>37161</v>
      </c>
      <c r="I22" s="25">
        <v>133504</v>
      </c>
      <c r="J22" s="26">
        <v>129475</v>
      </c>
      <c r="K22" s="26">
        <v>65132</v>
      </c>
      <c r="L22" s="26">
        <v>50492</v>
      </c>
      <c r="M22" s="25">
        <v>-106701</v>
      </c>
      <c r="N22" s="26">
        <v>-126784</v>
      </c>
      <c r="O22" s="26">
        <v>-128408</v>
      </c>
    </row>
    <row r="23" spans="1:15" ht="12" thickTop="1">
      <c r="A23" s="6" t="s">
        <v>149</v>
      </c>
      <c r="B23" s="24"/>
      <c r="C23" s="24"/>
      <c r="D23" s="24"/>
      <c r="E23" s="23">
        <v>8872</v>
      </c>
      <c r="F23" s="24">
        <v>8872</v>
      </c>
      <c r="G23" s="24">
        <v>8872</v>
      </c>
      <c r="H23" s="24">
        <v>8872</v>
      </c>
      <c r="I23" s="23"/>
      <c r="J23" s="24"/>
      <c r="K23" s="24"/>
      <c r="L23" s="24"/>
      <c r="M23" s="23"/>
      <c r="N23" s="24"/>
      <c r="O23" s="24"/>
    </row>
    <row r="24" spans="1:15" ht="11.25">
      <c r="A24" s="6" t="s">
        <v>198</v>
      </c>
      <c r="B24" s="24">
        <v>4483</v>
      </c>
      <c r="C24" s="24">
        <v>1616</v>
      </c>
      <c r="D24" s="24"/>
      <c r="E24" s="23"/>
      <c r="F24" s="24"/>
      <c r="G24" s="24"/>
      <c r="H24" s="24"/>
      <c r="I24" s="23"/>
      <c r="J24" s="24"/>
      <c r="K24" s="24"/>
      <c r="L24" s="24"/>
      <c r="M24" s="23"/>
      <c r="N24" s="24"/>
      <c r="O24" s="24"/>
    </row>
    <row r="25" spans="1:15" ht="11.25">
      <c r="A25" s="6" t="s">
        <v>147</v>
      </c>
      <c r="B25" s="24"/>
      <c r="C25" s="24"/>
      <c r="D25" s="24"/>
      <c r="E25" s="23"/>
      <c r="F25" s="24">
        <v>92</v>
      </c>
      <c r="G25" s="24">
        <v>92</v>
      </c>
      <c r="H25" s="24">
        <v>92</v>
      </c>
      <c r="I25" s="23">
        <v>5861</v>
      </c>
      <c r="J25" s="24"/>
      <c r="K25" s="24"/>
      <c r="L25" s="24"/>
      <c r="M25" s="23"/>
      <c r="N25" s="24"/>
      <c r="O25" s="24"/>
    </row>
    <row r="26" spans="1:15" ht="11.25">
      <c r="A26" s="6" t="s">
        <v>150</v>
      </c>
      <c r="B26" s="24">
        <v>7000</v>
      </c>
      <c r="C26" s="24">
        <v>7000</v>
      </c>
      <c r="D26" s="24"/>
      <c r="E26" s="23">
        <v>14037</v>
      </c>
      <c r="F26" s="24">
        <v>14037</v>
      </c>
      <c r="G26" s="24">
        <v>14037</v>
      </c>
      <c r="H26" s="24"/>
      <c r="I26" s="23"/>
      <c r="J26" s="24"/>
      <c r="K26" s="24"/>
      <c r="L26" s="24"/>
      <c r="M26" s="23"/>
      <c r="N26" s="24"/>
      <c r="O26" s="24"/>
    </row>
    <row r="27" spans="1:15" ht="11.25">
      <c r="A27" s="6" t="s">
        <v>154</v>
      </c>
      <c r="B27" s="24">
        <v>11483</v>
      </c>
      <c r="C27" s="24">
        <v>8616</v>
      </c>
      <c r="D27" s="24"/>
      <c r="E27" s="23">
        <v>22910</v>
      </c>
      <c r="F27" s="24">
        <v>23002</v>
      </c>
      <c r="G27" s="24">
        <v>23002</v>
      </c>
      <c r="H27" s="24">
        <v>8965</v>
      </c>
      <c r="I27" s="23">
        <v>10585</v>
      </c>
      <c r="J27" s="24">
        <v>4723</v>
      </c>
      <c r="K27" s="24">
        <v>3726</v>
      </c>
      <c r="L27" s="24"/>
      <c r="M27" s="23"/>
      <c r="N27" s="24"/>
      <c r="O27" s="24"/>
    </row>
    <row r="28" spans="1:15" ht="11.25">
      <c r="A28" s="6" t="s">
        <v>155</v>
      </c>
      <c r="B28" s="24"/>
      <c r="C28" s="24"/>
      <c r="D28" s="24"/>
      <c r="E28" s="23">
        <v>4248</v>
      </c>
      <c r="F28" s="24">
        <v>4044</v>
      </c>
      <c r="G28" s="24">
        <v>4044</v>
      </c>
      <c r="H28" s="24">
        <v>3505</v>
      </c>
      <c r="I28" s="23">
        <v>995</v>
      </c>
      <c r="J28" s="24">
        <v>995</v>
      </c>
      <c r="K28" s="24">
        <v>328</v>
      </c>
      <c r="L28" s="24">
        <v>328</v>
      </c>
      <c r="M28" s="23">
        <v>2612</v>
      </c>
      <c r="N28" s="24">
        <v>2612</v>
      </c>
      <c r="O28" s="24">
        <v>2612</v>
      </c>
    </row>
    <row r="29" spans="1:15" ht="11.25">
      <c r="A29" s="6" t="s">
        <v>160</v>
      </c>
      <c r="B29" s="24">
        <v>15525</v>
      </c>
      <c r="C29" s="24">
        <v>15525</v>
      </c>
      <c r="D29" s="24"/>
      <c r="E29" s="23">
        <v>57360</v>
      </c>
      <c r="F29" s="24">
        <v>57360</v>
      </c>
      <c r="G29" s="24"/>
      <c r="H29" s="24"/>
      <c r="I29" s="23">
        <v>10821</v>
      </c>
      <c r="J29" s="24"/>
      <c r="K29" s="24"/>
      <c r="L29" s="24"/>
      <c r="M29" s="23">
        <v>338</v>
      </c>
      <c r="N29" s="24"/>
      <c r="O29" s="24"/>
    </row>
    <row r="30" spans="1:15" ht="11.25">
      <c r="A30" s="6" t="s">
        <v>161</v>
      </c>
      <c r="B30" s="24">
        <v>5929</v>
      </c>
      <c r="C30" s="24"/>
      <c r="D30" s="24"/>
      <c r="E30" s="23">
        <v>6554</v>
      </c>
      <c r="F30" s="24"/>
      <c r="G30" s="24"/>
      <c r="H30" s="24"/>
      <c r="I30" s="23"/>
      <c r="J30" s="24"/>
      <c r="K30" s="24"/>
      <c r="L30" s="24"/>
      <c r="M30" s="23"/>
      <c r="N30" s="24"/>
      <c r="O30" s="24"/>
    </row>
    <row r="31" spans="1:15" ht="11.25">
      <c r="A31" s="6" t="s">
        <v>208</v>
      </c>
      <c r="B31" s="24"/>
      <c r="C31" s="24"/>
      <c r="D31" s="24"/>
      <c r="E31" s="23">
        <v>955</v>
      </c>
      <c r="F31" s="24">
        <v>955</v>
      </c>
      <c r="G31" s="24">
        <v>955</v>
      </c>
      <c r="H31" s="24">
        <v>955</v>
      </c>
      <c r="I31" s="23">
        <v>2935</v>
      </c>
      <c r="J31" s="24"/>
      <c r="K31" s="24"/>
      <c r="L31" s="24"/>
      <c r="M31" s="23"/>
      <c r="N31" s="24"/>
      <c r="O31" s="24"/>
    </row>
    <row r="32" spans="1:15" ht="11.25">
      <c r="A32" s="6" t="s">
        <v>164</v>
      </c>
      <c r="B32" s="24">
        <v>21454</v>
      </c>
      <c r="C32" s="24">
        <v>15525</v>
      </c>
      <c r="D32" s="24"/>
      <c r="E32" s="23">
        <v>93687</v>
      </c>
      <c r="F32" s="24">
        <v>62361</v>
      </c>
      <c r="G32" s="24">
        <v>5000</v>
      </c>
      <c r="H32" s="24">
        <v>4460</v>
      </c>
      <c r="I32" s="23">
        <v>16562</v>
      </c>
      <c r="J32" s="24">
        <v>2815</v>
      </c>
      <c r="K32" s="24">
        <v>1760</v>
      </c>
      <c r="L32" s="24">
        <v>328</v>
      </c>
      <c r="M32" s="23">
        <v>9053</v>
      </c>
      <c r="N32" s="24">
        <v>8714</v>
      </c>
      <c r="O32" s="24">
        <v>8714</v>
      </c>
    </row>
    <row r="33" spans="1:15" ht="11.25">
      <c r="A33" s="7" t="s">
        <v>89</v>
      </c>
      <c r="B33" s="24">
        <v>-96730</v>
      </c>
      <c r="C33" s="24">
        <v>-53457</v>
      </c>
      <c r="D33" s="24">
        <v>-1049</v>
      </c>
      <c r="E33" s="23">
        <v>-35684</v>
      </c>
      <c r="F33" s="24">
        <v>16007</v>
      </c>
      <c r="G33" s="24">
        <v>72747</v>
      </c>
      <c r="H33" s="24">
        <v>41666</v>
      </c>
      <c r="I33" s="23">
        <v>127527</v>
      </c>
      <c r="J33" s="24">
        <v>131383</v>
      </c>
      <c r="K33" s="24">
        <v>67098</v>
      </c>
      <c r="L33" s="24">
        <v>50163</v>
      </c>
      <c r="M33" s="23">
        <v>-115754</v>
      </c>
      <c r="N33" s="24">
        <v>-135499</v>
      </c>
      <c r="O33" s="24">
        <v>-137123</v>
      </c>
    </row>
    <row r="34" spans="1:15" ht="11.25">
      <c r="A34" s="7" t="s">
        <v>165</v>
      </c>
      <c r="B34" s="24">
        <v>8329</v>
      </c>
      <c r="C34" s="24">
        <v>4178</v>
      </c>
      <c r="D34" s="24">
        <v>1186</v>
      </c>
      <c r="E34" s="23">
        <v>5795</v>
      </c>
      <c r="F34" s="24">
        <v>3603</v>
      </c>
      <c r="G34" s="24">
        <v>2404</v>
      </c>
      <c r="H34" s="24">
        <v>1212</v>
      </c>
      <c r="I34" s="23">
        <v>9960</v>
      </c>
      <c r="J34" s="24">
        <v>8694</v>
      </c>
      <c r="K34" s="24">
        <v>2346</v>
      </c>
      <c r="L34" s="24">
        <v>1200</v>
      </c>
      <c r="M34" s="23">
        <v>3761</v>
      </c>
      <c r="N34" s="24">
        <v>3441</v>
      </c>
      <c r="O34" s="24">
        <v>2099</v>
      </c>
    </row>
    <row r="35" spans="1:15" ht="11.25">
      <c r="A35" s="7" t="s">
        <v>166</v>
      </c>
      <c r="B35" s="24"/>
      <c r="C35" s="24"/>
      <c r="D35" s="24"/>
      <c r="E35" s="23"/>
      <c r="F35" s="24"/>
      <c r="G35" s="24"/>
      <c r="H35" s="24"/>
      <c r="I35" s="23"/>
      <c r="J35" s="24"/>
      <c r="K35" s="24"/>
      <c r="L35" s="24"/>
      <c r="M35" s="23"/>
      <c r="N35" s="24"/>
      <c r="O35" s="24"/>
    </row>
    <row r="36" spans="1:15" ht="11.25">
      <c r="A36" s="7" t="s">
        <v>167</v>
      </c>
      <c r="B36" s="24">
        <v>8329</v>
      </c>
      <c r="C36" s="24">
        <v>4178</v>
      </c>
      <c r="D36" s="24">
        <v>1186</v>
      </c>
      <c r="E36" s="23">
        <v>5795</v>
      </c>
      <c r="F36" s="24">
        <v>3603</v>
      </c>
      <c r="G36" s="24">
        <v>2404</v>
      </c>
      <c r="H36" s="24">
        <v>1212</v>
      </c>
      <c r="I36" s="23">
        <v>9960</v>
      </c>
      <c r="J36" s="24">
        <v>8694</v>
      </c>
      <c r="K36" s="24">
        <v>2346</v>
      </c>
      <c r="L36" s="24">
        <v>1200</v>
      </c>
      <c r="M36" s="23">
        <v>3761</v>
      </c>
      <c r="N36" s="24">
        <v>3441</v>
      </c>
      <c r="O36" s="24">
        <v>2099</v>
      </c>
    </row>
    <row r="37" spans="1:15" ht="11.25">
      <c r="A37" s="7" t="s">
        <v>209</v>
      </c>
      <c r="B37" s="24">
        <v>-105059</v>
      </c>
      <c r="C37" s="24">
        <v>-57635</v>
      </c>
      <c r="D37" s="24">
        <v>-2236</v>
      </c>
      <c r="E37" s="23">
        <v>-41480</v>
      </c>
      <c r="F37" s="24">
        <v>12403</v>
      </c>
      <c r="G37" s="24">
        <v>70343</v>
      </c>
      <c r="H37" s="24">
        <v>40453</v>
      </c>
      <c r="I37" s="23"/>
      <c r="J37" s="24"/>
      <c r="K37" s="24">
        <v>64751</v>
      </c>
      <c r="L37" s="24"/>
      <c r="M37" s="23"/>
      <c r="N37" s="24"/>
      <c r="O37" s="24"/>
    </row>
    <row r="38" spans="1:15" ht="11.25">
      <c r="A38" s="7" t="s">
        <v>210</v>
      </c>
      <c r="B38" s="24"/>
      <c r="C38" s="24"/>
      <c r="D38" s="24"/>
      <c r="E38" s="23"/>
      <c r="F38" s="24"/>
      <c r="G38" s="24"/>
      <c r="H38" s="24"/>
      <c r="I38" s="23"/>
      <c r="J38" s="24"/>
      <c r="K38" s="24"/>
      <c r="L38" s="24"/>
      <c r="M38" s="23"/>
      <c r="N38" s="24"/>
      <c r="O38" s="24"/>
    </row>
    <row r="39" spans="1:15" ht="12" thickBot="1">
      <c r="A39" s="7" t="s">
        <v>168</v>
      </c>
      <c r="B39" s="24">
        <v>-105059</v>
      </c>
      <c r="C39" s="24">
        <v>-57635</v>
      </c>
      <c r="D39" s="24">
        <v>-2236</v>
      </c>
      <c r="E39" s="23">
        <v>-41480</v>
      </c>
      <c r="F39" s="24">
        <v>12403</v>
      </c>
      <c r="G39" s="24">
        <v>70343</v>
      </c>
      <c r="H39" s="24">
        <v>40453</v>
      </c>
      <c r="I39" s="23">
        <v>117566</v>
      </c>
      <c r="J39" s="24">
        <v>122688</v>
      </c>
      <c r="K39" s="24">
        <v>64751</v>
      </c>
      <c r="L39" s="24">
        <v>48963</v>
      </c>
      <c r="M39" s="23">
        <v>-119516</v>
      </c>
      <c r="N39" s="24">
        <v>-138940</v>
      </c>
      <c r="O39" s="24">
        <v>-139222</v>
      </c>
    </row>
    <row r="40" spans="1:15" ht="12" thickTop="1">
      <c r="A40" s="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2" ht="11.25">
      <c r="A42" s="20" t="s">
        <v>83</v>
      </c>
    </row>
    <row r="43" ht="11.25">
      <c r="A43" s="20" t="s">
        <v>84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M4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79</v>
      </c>
      <c r="B2" s="14">
        <v>4309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80</v>
      </c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0</v>
      </c>
      <c r="B4" s="15" t="str">
        <f>HYPERLINK("http://www.kabupro.jp/mark/20120810/S000BM25.htm","四半期報告書")</f>
        <v>四半期報告書</v>
      </c>
      <c r="C4" s="15" t="str">
        <f>HYPERLINK("http://www.kabupro.jp/mark/20120329/S000ALZJ.htm","有価証券報告書")</f>
        <v>有価証券報告書</v>
      </c>
      <c r="D4" s="15" t="str">
        <f>HYPERLINK("http://www.kabupro.jp/mark/20111104/S0009L4R.htm","四半期報告書")</f>
        <v>四半期報告書</v>
      </c>
      <c r="E4" s="15" t="str">
        <f>HYPERLINK("http://www.kabupro.jp/mark/20120810/S000BM25.htm","四半期報告書")</f>
        <v>四半期報告書</v>
      </c>
      <c r="F4" s="15" t="str">
        <f>HYPERLINK("http://www.kabupro.jp/mark/20110511/S00089K0.htm","四半期報告書")</f>
        <v>四半期報告書</v>
      </c>
      <c r="G4" s="15" t="str">
        <f>HYPERLINK("http://www.kabupro.jp/mark/20120329/S000ALZJ.htm","有価証券報告書")</f>
        <v>有価証券報告書</v>
      </c>
      <c r="H4" s="15" t="str">
        <f>HYPERLINK("http://www.kabupro.jp/mark/20111104/S0009L4R.htm","四半期報告書")</f>
        <v>四半期報告書</v>
      </c>
      <c r="I4" s="15" t="str">
        <f>HYPERLINK("http://www.kabupro.jp/mark/20110804/S00090W8.htm","四半期報告書")</f>
        <v>四半期報告書</v>
      </c>
      <c r="J4" s="15" t="str">
        <f>HYPERLINK("http://www.kabupro.jp/mark/20110511/S00089K0.htm","四半期報告書")</f>
        <v>四半期報告書</v>
      </c>
      <c r="K4" s="15" t="str">
        <f>HYPERLINK("http://www.kabupro.jp/mark/20110324/S00080V1.htm","有価証券報告書")</f>
        <v>有価証券報告書</v>
      </c>
      <c r="L4" s="15" t="str">
        <f>HYPERLINK("http://www.kabupro.jp/mark/20101110/S00072HJ.htm","四半期報告書")</f>
        <v>四半期報告書</v>
      </c>
      <c r="M4" s="15" t="str">
        <f>HYPERLINK("http://www.kabupro.jp/mark/20100811/S0006K40.htm","四半期報告書")</f>
        <v>四半期報告書</v>
      </c>
    </row>
    <row r="5" spans="1:13" ht="12" thickBot="1">
      <c r="A5" s="11" t="s">
        <v>1</v>
      </c>
      <c r="B5" s="1" t="s">
        <v>172</v>
      </c>
      <c r="C5" s="1" t="s">
        <v>7</v>
      </c>
      <c r="D5" s="1" t="s">
        <v>176</v>
      </c>
      <c r="E5" s="1" t="s">
        <v>172</v>
      </c>
      <c r="F5" s="1" t="s">
        <v>180</v>
      </c>
      <c r="G5" s="1" t="s">
        <v>7</v>
      </c>
      <c r="H5" s="1" t="s">
        <v>176</v>
      </c>
      <c r="I5" s="1" t="s">
        <v>178</v>
      </c>
      <c r="J5" s="1" t="s">
        <v>180</v>
      </c>
      <c r="K5" s="1" t="s">
        <v>11</v>
      </c>
      <c r="L5" s="1" t="s">
        <v>182</v>
      </c>
      <c r="M5" s="1" t="s">
        <v>184</v>
      </c>
    </row>
    <row r="6" spans="1:13" ht="12.75" thickBot="1" thickTop="1">
      <c r="A6" s="10" t="s">
        <v>2</v>
      </c>
      <c r="B6" s="18" t="s">
        <v>206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3</v>
      </c>
      <c r="B7" s="14" t="s">
        <v>86</v>
      </c>
      <c r="C7" s="16" t="s">
        <v>8</v>
      </c>
      <c r="D7" s="14" t="s">
        <v>86</v>
      </c>
      <c r="E7" s="14" t="s">
        <v>86</v>
      </c>
      <c r="F7" s="14" t="s">
        <v>86</v>
      </c>
      <c r="G7" s="16" t="s">
        <v>8</v>
      </c>
      <c r="H7" s="14" t="s">
        <v>86</v>
      </c>
      <c r="I7" s="14" t="s">
        <v>86</v>
      </c>
      <c r="J7" s="14" t="s">
        <v>86</v>
      </c>
      <c r="K7" s="16" t="s">
        <v>8</v>
      </c>
      <c r="L7" s="14" t="s">
        <v>86</v>
      </c>
      <c r="M7" s="14" t="s">
        <v>86</v>
      </c>
    </row>
    <row r="8" spans="1:13" ht="11.25">
      <c r="A8" s="13" t="s">
        <v>4</v>
      </c>
      <c r="B8" s="1" t="s">
        <v>195</v>
      </c>
      <c r="C8" s="17" t="s">
        <v>115</v>
      </c>
      <c r="D8" s="1" t="s">
        <v>115</v>
      </c>
      <c r="E8" s="1" t="s">
        <v>115</v>
      </c>
      <c r="F8" s="1" t="s">
        <v>115</v>
      </c>
      <c r="G8" s="17" t="s">
        <v>116</v>
      </c>
      <c r="H8" s="1" t="s">
        <v>116</v>
      </c>
      <c r="I8" s="1" t="s">
        <v>116</v>
      </c>
      <c r="J8" s="1" t="s">
        <v>116</v>
      </c>
      <c r="K8" s="17" t="s">
        <v>87</v>
      </c>
      <c r="L8" s="1" t="s">
        <v>87</v>
      </c>
      <c r="M8" s="1" t="s">
        <v>87</v>
      </c>
    </row>
    <row r="9" spans="1:13" ht="11.25">
      <c r="A9" s="13" t="s">
        <v>5</v>
      </c>
      <c r="B9" s="1" t="s">
        <v>173</v>
      </c>
      <c r="C9" s="17" t="s">
        <v>9</v>
      </c>
      <c r="D9" s="1" t="s">
        <v>177</v>
      </c>
      <c r="E9" s="1" t="s">
        <v>179</v>
      </c>
      <c r="F9" s="1" t="s">
        <v>181</v>
      </c>
      <c r="G9" s="17" t="s">
        <v>10</v>
      </c>
      <c r="H9" s="1" t="s">
        <v>183</v>
      </c>
      <c r="I9" s="1" t="s">
        <v>185</v>
      </c>
      <c r="J9" s="1" t="s">
        <v>186</v>
      </c>
      <c r="K9" s="17" t="s">
        <v>12</v>
      </c>
      <c r="L9" s="1" t="s">
        <v>188</v>
      </c>
      <c r="M9" s="1" t="s">
        <v>190</v>
      </c>
    </row>
    <row r="10" spans="1:13" ht="12" thickBot="1">
      <c r="A10" s="13" t="s">
        <v>6</v>
      </c>
      <c r="B10" s="1" t="s">
        <v>19</v>
      </c>
      <c r="C10" s="17" t="s">
        <v>19</v>
      </c>
      <c r="D10" s="1" t="s">
        <v>19</v>
      </c>
      <c r="E10" s="1" t="s">
        <v>19</v>
      </c>
      <c r="F10" s="1" t="s">
        <v>19</v>
      </c>
      <c r="G10" s="17" t="s">
        <v>19</v>
      </c>
      <c r="H10" s="1" t="s">
        <v>19</v>
      </c>
      <c r="I10" s="1" t="s">
        <v>19</v>
      </c>
      <c r="J10" s="1" t="s">
        <v>19</v>
      </c>
      <c r="K10" s="17" t="s">
        <v>19</v>
      </c>
      <c r="L10" s="1" t="s">
        <v>19</v>
      </c>
      <c r="M10" s="1" t="s">
        <v>19</v>
      </c>
    </row>
    <row r="11" spans="1:13" ht="12" thickTop="1">
      <c r="A11" s="28" t="s">
        <v>89</v>
      </c>
      <c r="B11" s="22">
        <v>-53457</v>
      </c>
      <c r="C11" s="21">
        <v>-35684</v>
      </c>
      <c r="D11" s="22">
        <v>16007</v>
      </c>
      <c r="E11" s="22">
        <v>72747</v>
      </c>
      <c r="F11" s="22">
        <v>41666</v>
      </c>
      <c r="G11" s="21">
        <v>127527</v>
      </c>
      <c r="H11" s="22">
        <v>131383</v>
      </c>
      <c r="I11" s="22">
        <v>67098</v>
      </c>
      <c r="J11" s="22">
        <v>50163</v>
      </c>
      <c r="K11" s="21">
        <v>-115754</v>
      </c>
      <c r="L11" s="22">
        <v>-135499</v>
      </c>
      <c r="M11" s="22">
        <v>-137123</v>
      </c>
    </row>
    <row r="12" spans="1:13" ht="11.25">
      <c r="A12" s="6" t="s">
        <v>90</v>
      </c>
      <c r="B12" s="24">
        <v>30185</v>
      </c>
      <c r="C12" s="23">
        <v>46396</v>
      </c>
      <c r="D12" s="24">
        <v>31380</v>
      </c>
      <c r="E12" s="24">
        <v>19429</v>
      </c>
      <c r="F12" s="24">
        <v>9310</v>
      </c>
      <c r="G12" s="23">
        <v>44251</v>
      </c>
      <c r="H12" s="24">
        <v>31316</v>
      </c>
      <c r="I12" s="24">
        <v>18940</v>
      </c>
      <c r="J12" s="24">
        <v>7524</v>
      </c>
      <c r="K12" s="23">
        <v>28649</v>
      </c>
      <c r="L12" s="24">
        <v>19593</v>
      </c>
      <c r="M12" s="24">
        <v>11066</v>
      </c>
    </row>
    <row r="13" spans="1:13" ht="11.25">
      <c r="A13" s="6" t="s">
        <v>196</v>
      </c>
      <c r="B13" s="24">
        <v>3777</v>
      </c>
      <c r="C13" s="23">
        <v>7118</v>
      </c>
      <c r="D13" s="24">
        <v>5229</v>
      </c>
      <c r="E13" s="24">
        <v>3340</v>
      </c>
      <c r="F13" s="24">
        <v>1732</v>
      </c>
      <c r="G13" s="23">
        <v>5197</v>
      </c>
      <c r="H13" s="24">
        <v>3465</v>
      </c>
      <c r="I13" s="24">
        <v>1732</v>
      </c>
      <c r="J13" s="24"/>
      <c r="K13" s="23"/>
      <c r="L13" s="24"/>
      <c r="M13" s="24"/>
    </row>
    <row r="14" spans="1:13" ht="11.25">
      <c r="A14" s="6" t="s">
        <v>92</v>
      </c>
      <c r="B14" s="24">
        <v>8641</v>
      </c>
      <c r="C14" s="23">
        <v>2481</v>
      </c>
      <c r="D14" s="24">
        <v>2670</v>
      </c>
      <c r="E14" s="24">
        <v>2187</v>
      </c>
      <c r="F14" s="24">
        <v>952</v>
      </c>
      <c r="G14" s="23">
        <v>20758</v>
      </c>
      <c r="H14" s="24">
        <v>16463</v>
      </c>
      <c r="I14" s="24">
        <v>9751</v>
      </c>
      <c r="J14" s="24">
        <v>6033</v>
      </c>
      <c r="K14" s="23">
        <v>-2378</v>
      </c>
      <c r="L14" s="24">
        <v>-6553</v>
      </c>
      <c r="M14" s="24">
        <v>-6269</v>
      </c>
    </row>
    <row r="15" spans="1:13" ht="11.25">
      <c r="A15" s="6" t="s">
        <v>94</v>
      </c>
      <c r="B15" s="24">
        <v>5118</v>
      </c>
      <c r="C15" s="23">
        <v>6879</v>
      </c>
      <c r="D15" s="24">
        <v>4407</v>
      </c>
      <c r="E15" s="24">
        <v>2408</v>
      </c>
      <c r="F15" s="24">
        <v>1138</v>
      </c>
      <c r="G15" s="23">
        <v>5941</v>
      </c>
      <c r="H15" s="24">
        <v>4492</v>
      </c>
      <c r="I15" s="24">
        <v>2811</v>
      </c>
      <c r="J15" s="24">
        <v>1053</v>
      </c>
      <c r="K15" s="23">
        <v>5054</v>
      </c>
      <c r="L15" s="24">
        <v>3716</v>
      </c>
      <c r="M15" s="24">
        <v>1948</v>
      </c>
    </row>
    <row r="16" spans="1:13" ht="11.25">
      <c r="A16" s="6" t="s">
        <v>197</v>
      </c>
      <c r="B16" s="24">
        <v>-7000</v>
      </c>
      <c r="C16" s="23">
        <v>-14037</v>
      </c>
      <c r="D16" s="24">
        <v>-14037</v>
      </c>
      <c r="E16" s="24">
        <v>-14037</v>
      </c>
      <c r="F16" s="24"/>
      <c r="G16" s="23"/>
      <c r="H16" s="24"/>
      <c r="I16" s="24"/>
      <c r="J16" s="24"/>
      <c r="K16" s="23"/>
      <c r="L16" s="24"/>
      <c r="M16" s="24"/>
    </row>
    <row r="17" spans="1:13" ht="11.25">
      <c r="A17" s="6" t="s">
        <v>160</v>
      </c>
      <c r="B17" s="24">
        <v>15525</v>
      </c>
      <c r="C17" s="23">
        <v>57360</v>
      </c>
      <c r="D17" s="24">
        <v>57360</v>
      </c>
      <c r="E17" s="24"/>
      <c r="F17" s="24"/>
      <c r="G17" s="23">
        <v>10821</v>
      </c>
      <c r="H17" s="24"/>
      <c r="I17" s="24"/>
      <c r="J17" s="24"/>
      <c r="K17" s="23">
        <v>338</v>
      </c>
      <c r="L17" s="24"/>
      <c r="M17" s="24"/>
    </row>
    <row r="18" spans="1:13" ht="11.25">
      <c r="A18" s="6" t="s">
        <v>198</v>
      </c>
      <c r="B18" s="24">
        <v>-1616</v>
      </c>
      <c r="C18" s="23"/>
      <c r="D18" s="24"/>
      <c r="E18" s="24"/>
      <c r="F18" s="24"/>
      <c r="G18" s="23"/>
      <c r="H18" s="24"/>
      <c r="I18" s="24"/>
      <c r="J18" s="24"/>
      <c r="K18" s="23"/>
      <c r="L18" s="24"/>
      <c r="M18" s="24"/>
    </row>
    <row r="19" spans="1:13" ht="11.25">
      <c r="A19" s="6" t="s">
        <v>199</v>
      </c>
      <c r="B19" s="24"/>
      <c r="C19" s="23"/>
      <c r="D19" s="24">
        <v>-8872</v>
      </c>
      <c r="E19" s="24">
        <v>-8872</v>
      </c>
      <c r="F19" s="24">
        <v>-8872</v>
      </c>
      <c r="G19" s="23"/>
      <c r="H19" s="24"/>
      <c r="I19" s="24"/>
      <c r="J19" s="24"/>
      <c r="K19" s="23"/>
      <c r="L19" s="24"/>
      <c r="M19" s="24"/>
    </row>
    <row r="20" spans="1:13" ht="11.25">
      <c r="A20" s="6" t="s">
        <v>96</v>
      </c>
      <c r="B20" s="24">
        <v>729094</v>
      </c>
      <c r="C20" s="23">
        <v>25469</v>
      </c>
      <c r="D20" s="24">
        <v>-11778</v>
      </c>
      <c r="E20" s="24">
        <v>-6261</v>
      </c>
      <c r="F20" s="24">
        <v>-325690</v>
      </c>
      <c r="G20" s="23">
        <v>-660648</v>
      </c>
      <c r="H20" s="24">
        <v>-614527</v>
      </c>
      <c r="I20" s="24">
        <v>-201819</v>
      </c>
      <c r="J20" s="24">
        <v>-220810</v>
      </c>
      <c r="K20" s="23">
        <v>142124</v>
      </c>
      <c r="L20" s="24">
        <v>284800</v>
      </c>
      <c r="M20" s="24">
        <v>182924</v>
      </c>
    </row>
    <row r="21" spans="1:13" ht="11.25">
      <c r="A21" s="6" t="s">
        <v>98</v>
      </c>
      <c r="B21" s="24">
        <v>-732551</v>
      </c>
      <c r="C21" s="23">
        <v>-95721</v>
      </c>
      <c r="D21" s="24">
        <v>-3172</v>
      </c>
      <c r="E21" s="24">
        <v>-93875</v>
      </c>
      <c r="F21" s="24">
        <v>322352</v>
      </c>
      <c r="G21" s="23">
        <v>706784</v>
      </c>
      <c r="H21" s="24">
        <v>450794</v>
      </c>
      <c r="I21" s="24">
        <v>151580</v>
      </c>
      <c r="J21" s="24">
        <v>165086</v>
      </c>
      <c r="K21" s="23">
        <v>154775</v>
      </c>
      <c r="L21" s="24">
        <v>26295</v>
      </c>
      <c r="M21" s="24">
        <v>101114</v>
      </c>
    </row>
    <row r="22" spans="1:13" ht="11.25">
      <c r="A22" s="6" t="s">
        <v>28</v>
      </c>
      <c r="B22" s="24">
        <v>-43170</v>
      </c>
      <c r="C22" s="23">
        <v>21964</v>
      </c>
      <c r="D22" s="24">
        <v>-8614</v>
      </c>
      <c r="E22" s="24">
        <v>32399</v>
      </c>
      <c r="F22" s="24">
        <v>12319</v>
      </c>
      <c r="G22" s="23">
        <v>40191</v>
      </c>
      <c r="H22" s="24">
        <v>58003</v>
      </c>
      <c r="I22" s="24">
        <v>34658</v>
      </c>
      <c r="J22" s="24">
        <v>12912</v>
      </c>
      <c r="K22" s="23">
        <v>-14744</v>
      </c>
      <c r="L22" s="24">
        <v>16776</v>
      </c>
      <c r="M22" s="24">
        <v>22105</v>
      </c>
    </row>
    <row r="23" spans="1:13" ht="11.25">
      <c r="A23" s="6" t="s">
        <v>101</v>
      </c>
      <c r="B23" s="24">
        <v>-45451</v>
      </c>
      <c r="C23" s="23">
        <v>63456</v>
      </c>
      <c r="D23" s="24">
        <v>79936</v>
      </c>
      <c r="E23" s="24">
        <v>9466</v>
      </c>
      <c r="F23" s="24">
        <v>44078</v>
      </c>
      <c r="G23" s="23">
        <v>332738</v>
      </c>
      <c r="H23" s="24">
        <v>72921</v>
      </c>
      <c r="I23" s="24">
        <v>59018</v>
      </c>
      <c r="J23" s="24">
        <v>6798</v>
      </c>
      <c r="K23" s="23">
        <v>230933</v>
      </c>
      <c r="L23" s="24">
        <v>210641</v>
      </c>
      <c r="M23" s="24">
        <v>164842</v>
      </c>
    </row>
    <row r="24" spans="1:13" ht="11.25">
      <c r="A24" s="6" t="s">
        <v>102</v>
      </c>
      <c r="B24" s="24">
        <v>104</v>
      </c>
      <c r="C24" s="23">
        <v>164</v>
      </c>
      <c r="D24" s="24">
        <v>159</v>
      </c>
      <c r="E24" s="24">
        <v>87</v>
      </c>
      <c r="F24" s="24">
        <v>85</v>
      </c>
      <c r="G24" s="23">
        <v>231</v>
      </c>
      <c r="H24" s="24">
        <v>234</v>
      </c>
      <c r="I24" s="24">
        <v>133</v>
      </c>
      <c r="J24" s="24">
        <v>128</v>
      </c>
      <c r="K24" s="23">
        <v>550</v>
      </c>
      <c r="L24" s="24">
        <v>546</v>
      </c>
      <c r="M24" s="24">
        <v>461</v>
      </c>
    </row>
    <row r="25" spans="1:13" ht="11.25">
      <c r="A25" s="6" t="s">
        <v>103</v>
      </c>
      <c r="B25" s="24">
        <v>-5119</v>
      </c>
      <c r="C25" s="23">
        <v>-7008</v>
      </c>
      <c r="D25" s="24">
        <v>-4535</v>
      </c>
      <c r="E25" s="24">
        <v>-2408</v>
      </c>
      <c r="F25" s="24">
        <v>-1263</v>
      </c>
      <c r="G25" s="23">
        <v>-5816</v>
      </c>
      <c r="H25" s="24">
        <v>-4716</v>
      </c>
      <c r="I25" s="24">
        <v>-3031</v>
      </c>
      <c r="J25" s="24">
        <v>-1272</v>
      </c>
      <c r="K25" s="23">
        <v>-5103</v>
      </c>
      <c r="L25" s="24">
        <v>-3985</v>
      </c>
      <c r="M25" s="24">
        <v>-2216</v>
      </c>
    </row>
    <row r="26" spans="1:13" ht="11.25">
      <c r="A26" s="6" t="s">
        <v>104</v>
      </c>
      <c r="B26" s="24">
        <v>-5695</v>
      </c>
      <c r="C26" s="23">
        <v>-4637</v>
      </c>
      <c r="D26" s="24">
        <v>-4636</v>
      </c>
      <c r="E26" s="24">
        <v>-4623</v>
      </c>
      <c r="F26" s="24">
        <v>-4211</v>
      </c>
      <c r="G26" s="23">
        <v>-10167</v>
      </c>
      <c r="H26" s="24">
        <v>-4056</v>
      </c>
      <c r="I26" s="24">
        <v>-4055</v>
      </c>
      <c r="J26" s="24">
        <v>-3924</v>
      </c>
      <c r="K26" s="23">
        <v>-5906</v>
      </c>
      <c r="L26" s="24">
        <v>-5906</v>
      </c>
      <c r="M26" s="24">
        <v>-4227</v>
      </c>
    </row>
    <row r="27" spans="1:13" ht="12" thickBot="1">
      <c r="A27" s="5" t="s">
        <v>105</v>
      </c>
      <c r="B27" s="26">
        <v>-56163</v>
      </c>
      <c r="C27" s="25">
        <v>51974</v>
      </c>
      <c r="D27" s="26">
        <v>70923</v>
      </c>
      <c r="E27" s="26">
        <v>2521</v>
      </c>
      <c r="F27" s="26">
        <v>38689</v>
      </c>
      <c r="G27" s="25">
        <v>316985</v>
      </c>
      <c r="H27" s="26">
        <v>64384</v>
      </c>
      <c r="I27" s="26">
        <v>52065</v>
      </c>
      <c r="J27" s="26">
        <v>1729</v>
      </c>
      <c r="K27" s="25">
        <v>220473</v>
      </c>
      <c r="L27" s="26">
        <v>201297</v>
      </c>
      <c r="M27" s="26">
        <v>158860</v>
      </c>
    </row>
    <row r="28" spans="1:13" ht="12" thickTop="1">
      <c r="A28" s="6" t="s">
        <v>106</v>
      </c>
      <c r="B28" s="24">
        <v>-9297</v>
      </c>
      <c r="C28" s="23">
        <v>-77767</v>
      </c>
      <c r="D28" s="24">
        <v>-10397</v>
      </c>
      <c r="E28" s="24">
        <v>-5776</v>
      </c>
      <c r="F28" s="24">
        <v>-1889</v>
      </c>
      <c r="G28" s="23">
        <v>-5842</v>
      </c>
      <c r="H28" s="24">
        <v>-2902</v>
      </c>
      <c r="I28" s="24">
        <v>-1686</v>
      </c>
      <c r="J28" s="24">
        <v>-660</v>
      </c>
      <c r="K28" s="23">
        <v>-13581</v>
      </c>
      <c r="L28" s="24">
        <v>-13390</v>
      </c>
      <c r="M28" s="24">
        <v>-12300</v>
      </c>
    </row>
    <row r="29" spans="1:13" ht="11.25">
      <c r="A29" s="6" t="s">
        <v>107</v>
      </c>
      <c r="B29" s="24">
        <v>-24188</v>
      </c>
      <c r="C29" s="23">
        <v>-80901</v>
      </c>
      <c r="D29" s="24">
        <v>-71412</v>
      </c>
      <c r="E29" s="24">
        <v>-50961</v>
      </c>
      <c r="F29" s="24">
        <v>-15513</v>
      </c>
      <c r="G29" s="23">
        <v>-32420</v>
      </c>
      <c r="H29" s="24">
        <v>-19729</v>
      </c>
      <c r="I29" s="24">
        <v>-13157</v>
      </c>
      <c r="J29" s="24">
        <v>-5987</v>
      </c>
      <c r="K29" s="23">
        <v>-9495</v>
      </c>
      <c r="L29" s="24">
        <v>-8545</v>
      </c>
      <c r="M29" s="24">
        <v>-5495</v>
      </c>
    </row>
    <row r="30" spans="1:13" ht="11.25">
      <c r="A30" s="6" t="s">
        <v>200</v>
      </c>
      <c r="B30" s="24">
        <v>27400</v>
      </c>
      <c r="C30" s="23">
        <v>12736</v>
      </c>
      <c r="D30" s="24">
        <v>12736</v>
      </c>
      <c r="E30" s="24">
        <v>12736</v>
      </c>
      <c r="F30" s="24">
        <v>12736</v>
      </c>
      <c r="G30" s="23"/>
      <c r="H30" s="24"/>
      <c r="I30" s="24"/>
      <c r="J30" s="24"/>
      <c r="K30" s="23"/>
      <c r="L30" s="24"/>
      <c r="M30" s="24"/>
    </row>
    <row r="31" spans="1:13" ht="11.25">
      <c r="A31" s="6" t="s">
        <v>201</v>
      </c>
      <c r="B31" s="24">
        <v>66817</v>
      </c>
      <c r="C31" s="23">
        <v>506</v>
      </c>
      <c r="D31" s="24">
        <v>306</v>
      </c>
      <c r="E31" s="24">
        <v>306</v>
      </c>
      <c r="F31" s="24"/>
      <c r="G31" s="23">
        <v>2000</v>
      </c>
      <c r="H31" s="24">
        <v>2000</v>
      </c>
      <c r="I31" s="24"/>
      <c r="J31" s="24"/>
      <c r="K31" s="23">
        <v>89834</v>
      </c>
      <c r="L31" s="24">
        <v>89834</v>
      </c>
      <c r="M31" s="24">
        <v>89834</v>
      </c>
    </row>
    <row r="32" spans="1:13" ht="11.25">
      <c r="A32" s="6" t="s">
        <v>202</v>
      </c>
      <c r="B32" s="24">
        <v>7000</v>
      </c>
      <c r="C32" s="23">
        <v>20000</v>
      </c>
      <c r="D32" s="24">
        <v>20000</v>
      </c>
      <c r="E32" s="24"/>
      <c r="F32" s="24"/>
      <c r="G32" s="23"/>
      <c r="H32" s="24"/>
      <c r="I32" s="24"/>
      <c r="J32" s="24"/>
      <c r="K32" s="23"/>
      <c r="L32" s="24"/>
      <c r="M32" s="24"/>
    </row>
    <row r="33" spans="1:13" ht="12" thickBot="1">
      <c r="A33" s="5" t="s">
        <v>109</v>
      </c>
      <c r="B33" s="26">
        <v>67732</v>
      </c>
      <c r="C33" s="25">
        <v>-218578</v>
      </c>
      <c r="D33" s="26">
        <v>-119920</v>
      </c>
      <c r="E33" s="26">
        <v>-43696</v>
      </c>
      <c r="F33" s="26">
        <v>-4361</v>
      </c>
      <c r="G33" s="25">
        <v>-20616</v>
      </c>
      <c r="H33" s="26">
        <v>-5041</v>
      </c>
      <c r="I33" s="26">
        <v>34480</v>
      </c>
      <c r="J33" s="26">
        <v>39149</v>
      </c>
      <c r="K33" s="25">
        <v>-80688</v>
      </c>
      <c r="L33" s="26">
        <v>-52147</v>
      </c>
      <c r="M33" s="26">
        <v>-48007</v>
      </c>
    </row>
    <row r="34" spans="1:13" ht="12" thickTop="1">
      <c r="A34" s="6" t="s">
        <v>203</v>
      </c>
      <c r="B34" s="24">
        <v>150000</v>
      </c>
      <c r="C34" s="23">
        <v>377000</v>
      </c>
      <c r="D34" s="24">
        <v>347000</v>
      </c>
      <c r="E34" s="24">
        <v>180000</v>
      </c>
      <c r="F34" s="24">
        <v>90000</v>
      </c>
      <c r="G34" s="23">
        <v>224000</v>
      </c>
      <c r="H34" s="24">
        <v>204000</v>
      </c>
      <c r="I34" s="24">
        <v>139000</v>
      </c>
      <c r="J34" s="24"/>
      <c r="K34" s="23"/>
      <c r="L34" s="24"/>
      <c r="M34" s="24"/>
    </row>
    <row r="35" spans="1:13" ht="11.25">
      <c r="A35" s="6" t="s">
        <v>204</v>
      </c>
      <c r="B35" s="24">
        <v>-140000</v>
      </c>
      <c r="C35" s="23">
        <v>-300000</v>
      </c>
      <c r="D35" s="24">
        <v>-250000</v>
      </c>
      <c r="E35" s="24">
        <v>-130000</v>
      </c>
      <c r="F35" s="24">
        <v>-60000</v>
      </c>
      <c r="G35" s="23">
        <v>-254000</v>
      </c>
      <c r="H35" s="24">
        <v>-177000</v>
      </c>
      <c r="I35" s="24">
        <v>-100000</v>
      </c>
      <c r="J35" s="24"/>
      <c r="K35" s="23">
        <v>-20880</v>
      </c>
      <c r="L35" s="24">
        <v>-20880</v>
      </c>
      <c r="M35" s="24">
        <v>-8320</v>
      </c>
    </row>
    <row r="36" spans="1:13" ht="11.25">
      <c r="A36" s="6" t="s">
        <v>205</v>
      </c>
      <c r="B36" s="24"/>
      <c r="C36" s="23">
        <v>342350</v>
      </c>
      <c r="D36" s="24">
        <v>292350</v>
      </c>
      <c r="E36" s="24">
        <v>179350</v>
      </c>
      <c r="F36" s="24">
        <v>7350</v>
      </c>
      <c r="G36" s="23">
        <v>50000</v>
      </c>
      <c r="H36" s="24">
        <v>50000</v>
      </c>
      <c r="I36" s="24"/>
      <c r="J36" s="24"/>
      <c r="K36" s="23"/>
      <c r="L36" s="24"/>
      <c r="M36" s="24"/>
    </row>
    <row r="37" spans="1:13" ht="11.25">
      <c r="A37" s="6" t="s">
        <v>110</v>
      </c>
      <c r="B37" s="24">
        <v>-62260</v>
      </c>
      <c r="C37" s="23">
        <v>-203153</v>
      </c>
      <c r="D37" s="24">
        <v>-151200</v>
      </c>
      <c r="E37" s="24">
        <v>-115927</v>
      </c>
      <c r="F37" s="24">
        <v>-49056</v>
      </c>
      <c r="G37" s="23">
        <v>-190105</v>
      </c>
      <c r="H37" s="24">
        <v>-142859</v>
      </c>
      <c r="I37" s="24">
        <v>-92255</v>
      </c>
      <c r="J37" s="24">
        <v>-41712</v>
      </c>
      <c r="K37" s="23">
        <v>-164352</v>
      </c>
      <c r="L37" s="24">
        <v>-109563</v>
      </c>
      <c r="M37" s="24">
        <v>-53803</v>
      </c>
    </row>
    <row r="38" spans="1:13" ht="11.25">
      <c r="A38" s="6" t="s">
        <v>28</v>
      </c>
      <c r="B38" s="24">
        <v>-362</v>
      </c>
      <c r="C38" s="23">
        <v>-1896</v>
      </c>
      <c r="D38" s="24">
        <v>-1393</v>
      </c>
      <c r="E38" s="24">
        <v>5768</v>
      </c>
      <c r="F38" s="24">
        <v>-398</v>
      </c>
      <c r="G38" s="23">
        <v>-1049</v>
      </c>
      <c r="H38" s="24">
        <v>-360</v>
      </c>
      <c r="I38" s="24">
        <v>-8</v>
      </c>
      <c r="J38" s="24">
        <v>-8</v>
      </c>
      <c r="K38" s="23">
        <v>-259</v>
      </c>
      <c r="L38" s="24"/>
      <c r="M38" s="24"/>
    </row>
    <row r="39" spans="1:13" ht="12" thickBot="1">
      <c r="A39" s="5" t="s">
        <v>111</v>
      </c>
      <c r="B39" s="26">
        <v>-52622</v>
      </c>
      <c r="C39" s="25">
        <v>223635</v>
      </c>
      <c r="D39" s="26">
        <v>246092</v>
      </c>
      <c r="E39" s="26">
        <v>119190</v>
      </c>
      <c r="F39" s="26">
        <v>-7214</v>
      </c>
      <c r="G39" s="25">
        <v>-171154</v>
      </c>
      <c r="H39" s="26">
        <v>-66220</v>
      </c>
      <c r="I39" s="26">
        <v>-53264</v>
      </c>
      <c r="J39" s="26">
        <v>-41721</v>
      </c>
      <c r="K39" s="25">
        <v>-122242</v>
      </c>
      <c r="L39" s="26">
        <v>-130443</v>
      </c>
      <c r="M39" s="26">
        <v>-62123</v>
      </c>
    </row>
    <row r="40" spans="1:13" ht="12" thickTop="1">
      <c r="A40" s="7" t="s">
        <v>112</v>
      </c>
      <c r="B40" s="24">
        <v>-41053</v>
      </c>
      <c r="C40" s="23">
        <v>57031</v>
      </c>
      <c r="D40" s="24">
        <v>197095</v>
      </c>
      <c r="E40" s="24">
        <v>78016</v>
      </c>
      <c r="F40" s="24">
        <v>27113</v>
      </c>
      <c r="G40" s="23">
        <v>125214</v>
      </c>
      <c r="H40" s="24">
        <v>-6877</v>
      </c>
      <c r="I40" s="24">
        <v>33281</v>
      </c>
      <c r="J40" s="24">
        <v>-842</v>
      </c>
      <c r="K40" s="23">
        <v>17542</v>
      </c>
      <c r="L40" s="24">
        <v>18705</v>
      </c>
      <c r="M40" s="24">
        <v>48728</v>
      </c>
    </row>
    <row r="41" spans="1:13" ht="11.25">
      <c r="A41" s="7" t="s">
        <v>113</v>
      </c>
      <c r="B41" s="24">
        <v>541059</v>
      </c>
      <c r="C41" s="23">
        <v>484028</v>
      </c>
      <c r="D41" s="24">
        <v>484028</v>
      </c>
      <c r="E41" s="24">
        <v>484028</v>
      </c>
      <c r="F41" s="24">
        <v>484028</v>
      </c>
      <c r="G41" s="23">
        <v>358813</v>
      </c>
      <c r="H41" s="24">
        <v>358813</v>
      </c>
      <c r="I41" s="24">
        <v>358813</v>
      </c>
      <c r="J41" s="24">
        <v>358813</v>
      </c>
      <c r="K41" s="23">
        <v>328398</v>
      </c>
      <c r="L41" s="24">
        <v>328398</v>
      </c>
      <c r="M41" s="24">
        <v>328398</v>
      </c>
    </row>
    <row r="42" spans="1:13" ht="12" thickBot="1">
      <c r="A42" s="7" t="s">
        <v>113</v>
      </c>
      <c r="B42" s="24">
        <v>500005</v>
      </c>
      <c r="C42" s="23">
        <v>541059</v>
      </c>
      <c r="D42" s="24">
        <v>681123</v>
      </c>
      <c r="E42" s="24">
        <v>562044</v>
      </c>
      <c r="F42" s="24">
        <v>511141</v>
      </c>
      <c r="G42" s="23">
        <v>484028</v>
      </c>
      <c r="H42" s="24">
        <v>351936</v>
      </c>
      <c r="I42" s="24">
        <v>392095</v>
      </c>
      <c r="J42" s="24">
        <v>357971</v>
      </c>
      <c r="K42" s="23">
        <v>358813</v>
      </c>
      <c r="L42" s="24">
        <v>359977</v>
      </c>
      <c r="M42" s="24">
        <v>389999</v>
      </c>
    </row>
    <row r="43" spans="1:13" ht="12" thickTop="1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5" ht="11.25">
      <c r="A45" s="20" t="s">
        <v>83</v>
      </c>
    </row>
    <row r="46" ht="11.25">
      <c r="A46" s="20" t="s">
        <v>84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P5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10" t="s">
        <v>79</v>
      </c>
      <c r="B2" s="14">
        <v>4309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" thickBot="1">
      <c r="A3" s="11" t="s">
        <v>80</v>
      </c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10" t="s">
        <v>0</v>
      </c>
      <c r="B4" s="15" t="str">
        <f>HYPERLINK("http://www.kabupro.jp/mark/20121114/S000CBRL.htm","四半期報告書")</f>
        <v>四半期報告書</v>
      </c>
      <c r="C4" s="15" t="str">
        <f>HYPERLINK("http://www.kabupro.jp/mark/20120810/S000BM25.htm","四半期報告書")</f>
        <v>四半期報告書</v>
      </c>
      <c r="D4" s="15" t="str">
        <f>HYPERLINK("http://www.kabupro.jp/mark/20120511/S000ATRG.htm","四半期報告書")</f>
        <v>四半期報告書</v>
      </c>
      <c r="E4" s="15" t="str">
        <f>HYPERLINK("http://www.kabupro.jp/mark/20121114/S000CBRL.htm","四半期報告書")</f>
        <v>四半期報告書</v>
      </c>
      <c r="F4" s="15" t="str">
        <f>HYPERLINK("http://www.kabupro.jp/mark/20111104/S0009L4R.htm","四半期報告書")</f>
        <v>四半期報告書</v>
      </c>
      <c r="G4" s="15" t="str">
        <f>HYPERLINK("http://www.kabupro.jp/mark/20110804/S00090W8.htm","四半期報告書")</f>
        <v>四半期報告書</v>
      </c>
      <c r="H4" s="15" t="str">
        <f>HYPERLINK("http://www.kabupro.jp/mark/20110511/S00089K0.htm","四半期報告書")</f>
        <v>四半期報告書</v>
      </c>
      <c r="I4" s="15" t="str">
        <f>HYPERLINK("http://www.kabupro.jp/mark/20120329/S000ALZJ.htm","有価証券報告書")</f>
        <v>有価証券報告書</v>
      </c>
      <c r="J4" s="15" t="str">
        <f>HYPERLINK("http://www.kabupro.jp/mark/20101110/S00072HJ.htm","四半期報告書")</f>
        <v>四半期報告書</v>
      </c>
      <c r="K4" s="15" t="str">
        <f>HYPERLINK("http://www.kabupro.jp/mark/20100811/S0006K40.htm","四半期報告書")</f>
        <v>四半期報告書</v>
      </c>
      <c r="L4" s="15" t="str">
        <f>HYPERLINK("http://www.kabupro.jp/mark/20100514/S0005PDD.htm","四半期報告書")</f>
        <v>四半期報告書</v>
      </c>
      <c r="M4" s="15" t="str">
        <f>HYPERLINK("http://www.kabupro.jp/mark/20110324/S00080V1.htm","有価証券報告書")</f>
        <v>有価証券報告書</v>
      </c>
      <c r="N4" s="15" t="str">
        <f>HYPERLINK("http://www.kabupro.jp/mark/20091111/S0004HMA.htm","四半期報告書")</f>
        <v>四半期報告書</v>
      </c>
      <c r="O4" s="15" t="str">
        <f>HYPERLINK("http://www.kabupro.jp/mark/20090814/S0003Q6V.htm","四半期報告書")</f>
        <v>四半期報告書</v>
      </c>
      <c r="P4" s="15" t="str">
        <f>HYPERLINK("http://www.kabupro.jp/mark/20091111/S0004HMA.htm","四半期報告書")</f>
        <v>四半期報告書</v>
      </c>
    </row>
    <row r="5" spans="1:16" ht="12" thickBot="1">
      <c r="A5" s="11" t="s">
        <v>1</v>
      </c>
      <c r="B5" s="1" t="s">
        <v>170</v>
      </c>
      <c r="C5" s="1" t="s">
        <v>172</v>
      </c>
      <c r="D5" s="1" t="s">
        <v>174</v>
      </c>
      <c r="E5" s="1" t="s">
        <v>170</v>
      </c>
      <c r="F5" s="1" t="s">
        <v>176</v>
      </c>
      <c r="G5" s="1" t="s">
        <v>178</v>
      </c>
      <c r="H5" s="1" t="s">
        <v>180</v>
      </c>
      <c r="I5" s="1" t="s">
        <v>7</v>
      </c>
      <c r="J5" s="1" t="s">
        <v>182</v>
      </c>
      <c r="K5" s="1" t="s">
        <v>184</v>
      </c>
      <c r="L5" s="1" t="s">
        <v>85</v>
      </c>
      <c r="M5" s="1" t="s">
        <v>11</v>
      </c>
      <c r="N5" s="1" t="s">
        <v>187</v>
      </c>
      <c r="O5" s="1" t="s">
        <v>189</v>
      </c>
      <c r="P5" s="1" t="s">
        <v>187</v>
      </c>
    </row>
    <row r="6" spans="1:16" ht="12.75" thickBot="1" thickTop="1">
      <c r="A6" s="10" t="s">
        <v>2</v>
      </c>
      <c r="B6" s="18" t="s">
        <v>194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" thickTop="1">
      <c r="A7" s="12" t="s">
        <v>3</v>
      </c>
      <c r="B7" s="14" t="s">
        <v>14</v>
      </c>
      <c r="C7" s="14" t="s">
        <v>14</v>
      </c>
      <c r="D7" s="14" t="s">
        <v>14</v>
      </c>
      <c r="E7" s="16" t="s">
        <v>8</v>
      </c>
      <c r="F7" s="14" t="s">
        <v>14</v>
      </c>
      <c r="G7" s="14" t="s">
        <v>14</v>
      </c>
      <c r="H7" s="14" t="s">
        <v>14</v>
      </c>
      <c r="I7" s="16" t="s">
        <v>8</v>
      </c>
      <c r="J7" s="14" t="s">
        <v>14</v>
      </c>
      <c r="K7" s="14" t="s">
        <v>14</v>
      </c>
      <c r="L7" s="14" t="s">
        <v>14</v>
      </c>
      <c r="M7" s="16" t="s">
        <v>8</v>
      </c>
      <c r="N7" s="14" t="s">
        <v>14</v>
      </c>
      <c r="O7" s="14" t="s">
        <v>14</v>
      </c>
      <c r="P7" s="16" t="s">
        <v>8</v>
      </c>
    </row>
    <row r="8" spans="1:16" ht="11.25">
      <c r="A8" s="13" t="s">
        <v>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</row>
    <row r="9" spans="1:16" ht="11.25">
      <c r="A9" s="13" t="s">
        <v>5</v>
      </c>
      <c r="B9" s="1" t="s">
        <v>171</v>
      </c>
      <c r="C9" s="1" t="s">
        <v>173</v>
      </c>
      <c r="D9" s="1" t="s">
        <v>175</v>
      </c>
      <c r="E9" s="17" t="s">
        <v>9</v>
      </c>
      <c r="F9" s="1" t="s">
        <v>177</v>
      </c>
      <c r="G9" s="1" t="s">
        <v>179</v>
      </c>
      <c r="H9" s="1" t="s">
        <v>181</v>
      </c>
      <c r="I9" s="17" t="s">
        <v>10</v>
      </c>
      <c r="J9" s="1" t="s">
        <v>183</v>
      </c>
      <c r="K9" s="1" t="s">
        <v>185</v>
      </c>
      <c r="L9" s="1" t="s">
        <v>186</v>
      </c>
      <c r="M9" s="17" t="s">
        <v>12</v>
      </c>
      <c r="N9" s="1" t="s">
        <v>188</v>
      </c>
      <c r="O9" s="1" t="s">
        <v>190</v>
      </c>
      <c r="P9" s="17" t="s">
        <v>17</v>
      </c>
    </row>
    <row r="10" spans="1:16" ht="12" thickBot="1">
      <c r="A10" s="13" t="s">
        <v>6</v>
      </c>
      <c r="B10" s="1" t="s">
        <v>19</v>
      </c>
      <c r="C10" s="1" t="s">
        <v>19</v>
      </c>
      <c r="D10" s="1" t="s">
        <v>19</v>
      </c>
      <c r="E10" s="17" t="s">
        <v>19</v>
      </c>
      <c r="F10" s="1" t="s">
        <v>19</v>
      </c>
      <c r="G10" s="1" t="s">
        <v>19</v>
      </c>
      <c r="H10" s="1" t="s">
        <v>19</v>
      </c>
      <c r="I10" s="17" t="s">
        <v>19</v>
      </c>
      <c r="J10" s="1" t="s">
        <v>19</v>
      </c>
      <c r="K10" s="1" t="s">
        <v>19</v>
      </c>
      <c r="L10" s="1" t="s">
        <v>19</v>
      </c>
      <c r="M10" s="17" t="s">
        <v>19</v>
      </c>
      <c r="N10" s="1" t="s">
        <v>19</v>
      </c>
      <c r="O10" s="1" t="s">
        <v>19</v>
      </c>
      <c r="P10" s="17"/>
    </row>
    <row r="11" spans="1:16" ht="12" thickTop="1">
      <c r="A11" s="9" t="s">
        <v>18</v>
      </c>
      <c r="B11" s="22">
        <v>283108</v>
      </c>
      <c r="C11" s="22">
        <v>500005</v>
      </c>
      <c r="D11" s="22">
        <v>542429</v>
      </c>
      <c r="E11" s="21">
        <v>541059</v>
      </c>
      <c r="F11" s="22">
        <v>681123</v>
      </c>
      <c r="G11" s="22">
        <v>562044</v>
      </c>
      <c r="H11" s="22">
        <v>511141</v>
      </c>
      <c r="I11" s="21">
        <v>484028</v>
      </c>
      <c r="J11" s="22">
        <v>351936</v>
      </c>
      <c r="K11" s="22">
        <v>392095</v>
      </c>
      <c r="L11" s="22">
        <v>357971</v>
      </c>
      <c r="M11" s="21">
        <v>358813</v>
      </c>
      <c r="N11" s="22">
        <v>359977</v>
      </c>
      <c r="O11" s="22">
        <v>389999</v>
      </c>
      <c r="P11" s="21"/>
    </row>
    <row r="12" spans="1:16" ht="11.25">
      <c r="A12" s="2" t="s">
        <v>191</v>
      </c>
      <c r="B12" s="24">
        <v>813730</v>
      </c>
      <c r="C12" s="24">
        <v>844709</v>
      </c>
      <c r="D12" s="24">
        <v>1276531</v>
      </c>
      <c r="E12" s="23">
        <v>1573804</v>
      </c>
      <c r="F12" s="24">
        <v>1611051</v>
      </c>
      <c r="G12" s="24">
        <v>1605221</v>
      </c>
      <c r="H12" s="24">
        <v>1923536</v>
      </c>
      <c r="I12" s="23">
        <v>1599273</v>
      </c>
      <c r="J12" s="24">
        <v>1553152</v>
      </c>
      <c r="K12" s="24">
        <v>1141494</v>
      </c>
      <c r="L12" s="24">
        <v>1161026</v>
      </c>
      <c r="M12" s="23">
        <v>871770</v>
      </c>
      <c r="N12" s="24">
        <v>729093</v>
      </c>
      <c r="O12" s="24">
        <v>830969</v>
      </c>
      <c r="P12" s="23"/>
    </row>
    <row r="13" spans="1:16" ht="11.25">
      <c r="A13" s="2" t="s">
        <v>192</v>
      </c>
      <c r="B13" s="24">
        <v>12917</v>
      </c>
      <c r="C13" s="24">
        <v>9833</v>
      </c>
      <c r="D13" s="24">
        <v>9043</v>
      </c>
      <c r="E13" s="23">
        <v>8513</v>
      </c>
      <c r="F13" s="24">
        <v>7177</v>
      </c>
      <c r="G13" s="24">
        <v>7268</v>
      </c>
      <c r="H13" s="24">
        <v>7536</v>
      </c>
      <c r="I13" s="23">
        <v>7592</v>
      </c>
      <c r="J13" s="24">
        <v>21615</v>
      </c>
      <c r="K13" s="24">
        <v>44370</v>
      </c>
      <c r="L13" s="24">
        <v>20652</v>
      </c>
      <c r="M13" s="23">
        <v>26341</v>
      </c>
      <c r="N13" s="24"/>
      <c r="O13" s="24"/>
      <c r="P13" s="23"/>
    </row>
    <row r="14" spans="1:16" ht="11.25">
      <c r="A14" s="2" t="s">
        <v>28</v>
      </c>
      <c r="B14" s="24">
        <v>76963</v>
      </c>
      <c r="C14" s="24">
        <v>76632</v>
      </c>
      <c r="D14" s="24">
        <v>53285</v>
      </c>
      <c r="E14" s="23">
        <v>36106</v>
      </c>
      <c r="F14" s="24">
        <v>72922</v>
      </c>
      <c r="G14" s="24">
        <v>62998</v>
      </c>
      <c r="H14" s="24">
        <v>44236</v>
      </c>
      <c r="I14" s="23">
        <v>2051</v>
      </c>
      <c r="J14" s="24">
        <v>44646</v>
      </c>
      <c r="K14" s="24">
        <v>53734</v>
      </c>
      <c r="L14" s="24">
        <v>56177</v>
      </c>
      <c r="M14" s="23">
        <v>1517</v>
      </c>
      <c r="N14" s="24">
        <v>37919</v>
      </c>
      <c r="O14" s="24">
        <v>33601</v>
      </c>
      <c r="P14" s="23"/>
    </row>
    <row r="15" spans="1:16" ht="11.25">
      <c r="A15" s="2" t="s">
        <v>29</v>
      </c>
      <c r="B15" s="24">
        <v>-3645</v>
      </c>
      <c r="C15" s="24">
        <v>-3615</v>
      </c>
      <c r="D15" s="24">
        <v>-3820</v>
      </c>
      <c r="E15" s="23">
        <v>-4032</v>
      </c>
      <c r="F15" s="24">
        <v>-5693</v>
      </c>
      <c r="G15" s="24">
        <v>-5325</v>
      </c>
      <c r="H15" s="24">
        <v>-5577</v>
      </c>
      <c r="I15" s="23">
        <v>-5246</v>
      </c>
      <c r="J15" s="24">
        <v>-2653</v>
      </c>
      <c r="K15" s="24">
        <v>-2543</v>
      </c>
      <c r="L15" s="24">
        <v>-2317</v>
      </c>
      <c r="M15" s="23">
        <v>-1700</v>
      </c>
      <c r="N15" s="24">
        <v>-571</v>
      </c>
      <c r="O15" s="24">
        <v>-646</v>
      </c>
      <c r="P15" s="23"/>
    </row>
    <row r="16" spans="1:16" ht="11.25">
      <c r="A16" s="2" t="s">
        <v>30</v>
      </c>
      <c r="B16" s="24">
        <v>1183074</v>
      </c>
      <c r="C16" s="24">
        <v>1427565</v>
      </c>
      <c r="D16" s="24">
        <v>1877468</v>
      </c>
      <c r="E16" s="23">
        <v>2155450</v>
      </c>
      <c r="F16" s="24">
        <v>2366582</v>
      </c>
      <c r="G16" s="24">
        <v>2232207</v>
      </c>
      <c r="H16" s="24">
        <v>2480873</v>
      </c>
      <c r="I16" s="23">
        <v>2132320</v>
      </c>
      <c r="J16" s="24">
        <v>1968696</v>
      </c>
      <c r="K16" s="24">
        <v>1629150</v>
      </c>
      <c r="L16" s="24">
        <v>1593511</v>
      </c>
      <c r="M16" s="23">
        <v>1307645</v>
      </c>
      <c r="N16" s="24">
        <v>1155636</v>
      </c>
      <c r="O16" s="24">
        <v>1282555</v>
      </c>
      <c r="P16" s="23"/>
    </row>
    <row r="17" spans="1:16" ht="11.25">
      <c r="A17" s="2" t="s">
        <v>36</v>
      </c>
      <c r="B17" s="24">
        <v>91830</v>
      </c>
      <c r="C17" s="24">
        <v>95564</v>
      </c>
      <c r="D17" s="24">
        <v>103110</v>
      </c>
      <c r="E17" s="23">
        <v>100575</v>
      </c>
      <c r="F17" s="24">
        <v>41884</v>
      </c>
      <c r="G17" s="24">
        <v>77016</v>
      </c>
      <c r="H17" s="24">
        <v>80343</v>
      </c>
      <c r="I17" s="23">
        <v>79116</v>
      </c>
      <c r="J17" s="24">
        <v>83266</v>
      </c>
      <c r="K17" s="24">
        <v>80692</v>
      </c>
      <c r="L17" s="24">
        <v>85226</v>
      </c>
      <c r="M17" s="23">
        <v>74998</v>
      </c>
      <c r="N17" s="24">
        <v>76765</v>
      </c>
      <c r="O17" s="24">
        <v>81847</v>
      </c>
      <c r="P17" s="23"/>
    </row>
    <row r="18" spans="1:16" ht="11.25">
      <c r="A18" s="3" t="s">
        <v>193</v>
      </c>
      <c r="B18" s="24">
        <v>20140</v>
      </c>
      <c r="C18" s="24">
        <v>22029</v>
      </c>
      <c r="D18" s="24">
        <v>23917</v>
      </c>
      <c r="E18" s="23">
        <v>25806</v>
      </c>
      <c r="F18" s="24">
        <v>27695</v>
      </c>
      <c r="G18" s="24">
        <v>22714</v>
      </c>
      <c r="H18" s="24">
        <v>24322</v>
      </c>
      <c r="I18" s="23">
        <v>26055</v>
      </c>
      <c r="J18" s="24">
        <v>27787</v>
      </c>
      <c r="K18" s="24">
        <v>29520</v>
      </c>
      <c r="L18" s="24">
        <v>30852</v>
      </c>
      <c r="M18" s="23"/>
      <c r="N18" s="24"/>
      <c r="O18" s="24"/>
      <c r="P18" s="23"/>
    </row>
    <row r="19" spans="1:16" ht="11.25">
      <c r="A19" s="3" t="s">
        <v>28</v>
      </c>
      <c r="B19" s="24">
        <v>85972</v>
      </c>
      <c r="C19" s="24">
        <v>94370</v>
      </c>
      <c r="D19" s="24">
        <v>104976</v>
      </c>
      <c r="E19" s="23">
        <v>90881</v>
      </c>
      <c r="F19" s="24">
        <v>92450</v>
      </c>
      <c r="G19" s="24">
        <v>80667</v>
      </c>
      <c r="H19" s="24">
        <v>58888</v>
      </c>
      <c r="I19" s="23">
        <v>53492</v>
      </c>
      <c r="J19" s="24">
        <v>64580</v>
      </c>
      <c r="K19" s="24">
        <v>59740</v>
      </c>
      <c r="L19" s="24">
        <v>59624</v>
      </c>
      <c r="M19" s="23">
        <v>33028</v>
      </c>
      <c r="N19" s="24">
        <v>34950</v>
      </c>
      <c r="O19" s="24">
        <v>34980</v>
      </c>
      <c r="P19" s="23"/>
    </row>
    <row r="20" spans="1:16" ht="11.25">
      <c r="A20" s="3" t="s">
        <v>39</v>
      </c>
      <c r="B20" s="24">
        <v>106112</v>
      </c>
      <c r="C20" s="24">
        <v>116399</v>
      </c>
      <c r="D20" s="24">
        <v>128894</v>
      </c>
      <c r="E20" s="23">
        <v>116687</v>
      </c>
      <c r="F20" s="24">
        <v>120145</v>
      </c>
      <c r="G20" s="24">
        <v>103382</v>
      </c>
      <c r="H20" s="24">
        <v>83210</v>
      </c>
      <c r="I20" s="23">
        <v>79547</v>
      </c>
      <c r="J20" s="24">
        <v>92367</v>
      </c>
      <c r="K20" s="24">
        <v>89260</v>
      </c>
      <c r="L20" s="24">
        <v>90476</v>
      </c>
      <c r="M20" s="23">
        <v>33028</v>
      </c>
      <c r="N20" s="24">
        <v>34950</v>
      </c>
      <c r="O20" s="24">
        <v>34980</v>
      </c>
      <c r="P20" s="23"/>
    </row>
    <row r="21" spans="1:16" ht="11.25">
      <c r="A21" s="3" t="s">
        <v>45</v>
      </c>
      <c r="B21" s="24">
        <v>45</v>
      </c>
      <c r="C21" s="24">
        <v>45</v>
      </c>
      <c r="D21" s="24">
        <v>45</v>
      </c>
      <c r="E21" s="23">
        <v>45</v>
      </c>
      <c r="F21" s="24">
        <v>1486</v>
      </c>
      <c r="G21" s="24">
        <v>1486</v>
      </c>
      <c r="H21" s="24">
        <v>2600</v>
      </c>
      <c r="I21" s="23">
        <v>1172</v>
      </c>
      <c r="J21" s="24">
        <v>1172</v>
      </c>
      <c r="K21" s="24">
        <v>123210</v>
      </c>
      <c r="L21" s="24">
        <v>123210</v>
      </c>
      <c r="M21" s="23">
        <v>123210</v>
      </c>
      <c r="N21" s="24">
        <v>123210</v>
      </c>
      <c r="O21" s="24">
        <v>123210</v>
      </c>
      <c r="P21" s="23"/>
    </row>
    <row r="22" spans="1:16" ht="11.25">
      <c r="A22" s="3" t="s">
        <v>28</v>
      </c>
      <c r="B22" s="24">
        <v>109636</v>
      </c>
      <c r="C22" s="24">
        <v>109854</v>
      </c>
      <c r="D22" s="24">
        <v>109949</v>
      </c>
      <c r="E22" s="23">
        <v>204071</v>
      </c>
      <c r="F22" s="24">
        <v>231208</v>
      </c>
      <c r="G22" s="24">
        <v>160169</v>
      </c>
      <c r="H22" s="24">
        <v>160551</v>
      </c>
      <c r="I22" s="23">
        <v>3238</v>
      </c>
      <c r="J22" s="24">
        <v>165440</v>
      </c>
      <c r="K22" s="24">
        <v>135826</v>
      </c>
      <c r="L22" s="24">
        <v>135994</v>
      </c>
      <c r="M22" s="23">
        <v>4697</v>
      </c>
      <c r="N22" s="24">
        <v>90424</v>
      </c>
      <c r="O22" s="24">
        <v>90787</v>
      </c>
      <c r="P22" s="23"/>
    </row>
    <row r="23" spans="1:16" ht="11.25">
      <c r="A23" s="3" t="s">
        <v>29</v>
      </c>
      <c r="B23" s="24">
        <v>-45</v>
      </c>
      <c r="C23" s="24">
        <v>-45</v>
      </c>
      <c r="D23" s="24">
        <v>-45</v>
      </c>
      <c r="E23" s="23">
        <v>-45</v>
      </c>
      <c r="F23" s="24">
        <v>-1486</v>
      </c>
      <c r="G23" s="24">
        <v>-1486</v>
      </c>
      <c r="H23" s="24">
        <v>-2600</v>
      </c>
      <c r="I23" s="23">
        <v>-1172</v>
      </c>
      <c r="J23" s="24">
        <v>-1172</v>
      </c>
      <c r="K23" s="24">
        <v>-123210</v>
      </c>
      <c r="L23" s="24">
        <v>-123210</v>
      </c>
      <c r="M23" s="23">
        <v>-123210</v>
      </c>
      <c r="N23" s="24">
        <v>-123210</v>
      </c>
      <c r="O23" s="24">
        <v>-123210</v>
      </c>
      <c r="P23" s="23"/>
    </row>
    <row r="24" spans="1:16" ht="11.25">
      <c r="A24" s="3" t="s">
        <v>47</v>
      </c>
      <c r="B24" s="24">
        <v>109636</v>
      </c>
      <c r="C24" s="24">
        <v>109854</v>
      </c>
      <c r="D24" s="24">
        <v>109949</v>
      </c>
      <c r="E24" s="23">
        <v>204071</v>
      </c>
      <c r="F24" s="24">
        <v>231208</v>
      </c>
      <c r="G24" s="24">
        <v>160169</v>
      </c>
      <c r="H24" s="24">
        <v>160551</v>
      </c>
      <c r="I24" s="23">
        <v>165103</v>
      </c>
      <c r="J24" s="24">
        <v>165440</v>
      </c>
      <c r="K24" s="24">
        <v>135826</v>
      </c>
      <c r="L24" s="24">
        <v>135994</v>
      </c>
      <c r="M24" s="23">
        <v>117461</v>
      </c>
      <c r="N24" s="24">
        <v>90424</v>
      </c>
      <c r="O24" s="24">
        <v>90787</v>
      </c>
      <c r="P24" s="23"/>
    </row>
    <row r="25" spans="1:16" ht="11.25">
      <c r="A25" s="2" t="s">
        <v>48</v>
      </c>
      <c r="B25" s="24">
        <v>307580</v>
      </c>
      <c r="C25" s="24">
        <v>321817</v>
      </c>
      <c r="D25" s="24">
        <v>341954</v>
      </c>
      <c r="E25" s="23">
        <v>421335</v>
      </c>
      <c r="F25" s="24">
        <v>393238</v>
      </c>
      <c r="G25" s="24">
        <v>340568</v>
      </c>
      <c r="H25" s="24">
        <v>324106</v>
      </c>
      <c r="I25" s="23">
        <v>323767</v>
      </c>
      <c r="J25" s="24">
        <v>341074</v>
      </c>
      <c r="K25" s="24">
        <v>305778</v>
      </c>
      <c r="L25" s="24">
        <v>311698</v>
      </c>
      <c r="M25" s="23">
        <v>225488</v>
      </c>
      <c r="N25" s="24">
        <v>202140</v>
      </c>
      <c r="O25" s="24">
        <v>207615</v>
      </c>
      <c r="P25" s="23"/>
    </row>
    <row r="26" spans="1:16" ht="12" thickBot="1">
      <c r="A26" s="5" t="s">
        <v>49</v>
      </c>
      <c r="B26" s="26">
        <v>1490654</v>
      </c>
      <c r="C26" s="26">
        <v>1749383</v>
      </c>
      <c r="D26" s="26">
        <v>2219423</v>
      </c>
      <c r="E26" s="25">
        <v>2576785</v>
      </c>
      <c r="F26" s="26">
        <v>2759821</v>
      </c>
      <c r="G26" s="26">
        <v>2572776</v>
      </c>
      <c r="H26" s="26">
        <v>2804980</v>
      </c>
      <c r="I26" s="25">
        <v>2456087</v>
      </c>
      <c r="J26" s="26">
        <v>2309771</v>
      </c>
      <c r="K26" s="26">
        <v>1934929</v>
      </c>
      <c r="L26" s="26">
        <v>1905209</v>
      </c>
      <c r="M26" s="25">
        <v>1533134</v>
      </c>
      <c r="N26" s="26">
        <v>1357776</v>
      </c>
      <c r="O26" s="26">
        <v>1490170</v>
      </c>
      <c r="P26" s="25"/>
    </row>
    <row r="27" spans="1:16" ht="12" thickTop="1">
      <c r="A27" s="2" t="s">
        <v>50</v>
      </c>
      <c r="B27" s="24">
        <v>537464</v>
      </c>
      <c r="C27" s="24">
        <v>670499</v>
      </c>
      <c r="D27" s="24">
        <v>1036081</v>
      </c>
      <c r="E27" s="23">
        <v>1403051</v>
      </c>
      <c r="F27" s="24">
        <v>1495600</v>
      </c>
      <c r="G27" s="24">
        <v>1404896</v>
      </c>
      <c r="H27" s="24">
        <v>1821125</v>
      </c>
      <c r="I27" s="23">
        <v>1498772</v>
      </c>
      <c r="J27" s="24">
        <v>1242782</v>
      </c>
      <c r="K27" s="24">
        <v>943568</v>
      </c>
      <c r="L27" s="24">
        <v>957074</v>
      </c>
      <c r="M27" s="23">
        <v>765523</v>
      </c>
      <c r="N27" s="24">
        <v>637042</v>
      </c>
      <c r="O27" s="24">
        <v>711861</v>
      </c>
      <c r="P27" s="23"/>
    </row>
    <row r="28" spans="1:16" ht="11.25">
      <c r="A28" s="2" t="s">
        <v>51</v>
      </c>
      <c r="B28" s="24">
        <v>50000</v>
      </c>
      <c r="C28" s="24">
        <v>107000</v>
      </c>
      <c r="D28" s="24">
        <v>107000</v>
      </c>
      <c r="E28" s="23">
        <v>97000</v>
      </c>
      <c r="F28" s="24">
        <v>117000</v>
      </c>
      <c r="G28" s="24">
        <v>70000</v>
      </c>
      <c r="H28" s="24">
        <v>50000</v>
      </c>
      <c r="I28" s="23">
        <v>20000</v>
      </c>
      <c r="J28" s="24">
        <v>77000</v>
      </c>
      <c r="K28" s="24">
        <v>89000</v>
      </c>
      <c r="L28" s="24">
        <v>50000</v>
      </c>
      <c r="M28" s="23"/>
      <c r="N28" s="24"/>
      <c r="O28" s="24">
        <v>12560</v>
      </c>
      <c r="P28" s="23"/>
    </row>
    <row r="29" spans="1:16" ht="11.25">
      <c r="A29" s="2" t="s">
        <v>52</v>
      </c>
      <c r="B29" s="24">
        <v>146736</v>
      </c>
      <c r="C29" s="24">
        <v>146736</v>
      </c>
      <c r="D29" s="24">
        <v>143959</v>
      </c>
      <c r="E29" s="23">
        <v>135628</v>
      </c>
      <c r="F29" s="24">
        <v>134132</v>
      </c>
      <c r="G29" s="24">
        <v>111866</v>
      </c>
      <c r="H29" s="24">
        <v>117496</v>
      </c>
      <c r="I29" s="23">
        <v>147204</v>
      </c>
      <c r="J29" s="24">
        <v>165469</v>
      </c>
      <c r="K29" s="24">
        <v>171268</v>
      </c>
      <c r="L29" s="24">
        <v>189121</v>
      </c>
      <c r="M29" s="23">
        <v>139959</v>
      </c>
      <c r="N29" s="24">
        <v>166187</v>
      </c>
      <c r="O29" s="24">
        <v>185862</v>
      </c>
      <c r="P29" s="23"/>
    </row>
    <row r="30" spans="1:16" ht="11.25">
      <c r="A30" s="2" t="s">
        <v>57</v>
      </c>
      <c r="B30" s="24">
        <v>9931</v>
      </c>
      <c r="C30" s="24">
        <v>8347</v>
      </c>
      <c r="D30" s="24">
        <v>3367</v>
      </c>
      <c r="E30" s="23">
        <v>10060</v>
      </c>
      <c r="F30" s="24">
        <v>5911</v>
      </c>
      <c r="G30" s="24">
        <v>7130</v>
      </c>
      <c r="H30" s="24">
        <v>3731</v>
      </c>
      <c r="I30" s="23">
        <v>9696</v>
      </c>
      <c r="J30" s="24">
        <v>12853</v>
      </c>
      <c r="K30" s="24">
        <v>7365</v>
      </c>
      <c r="L30" s="24">
        <v>4335</v>
      </c>
      <c r="M30" s="23">
        <v>6930</v>
      </c>
      <c r="N30" s="24">
        <v>5945</v>
      </c>
      <c r="O30" s="24">
        <v>5618</v>
      </c>
      <c r="P30" s="23"/>
    </row>
    <row r="31" spans="1:16" ht="11.25">
      <c r="A31" s="2" t="s">
        <v>28</v>
      </c>
      <c r="B31" s="24">
        <v>169034</v>
      </c>
      <c r="C31" s="24">
        <v>155597</v>
      </c>
      <c r="D31" s="24">
        <v>178637</v>
      </c>
      <c r="E31" s="23">
        <v>150029</v>
      </c>
      <c r="F31" s="24">
        <v>150930</v>
      </c>
      <c r="G31" s="24">
        <v>150066</v>
      </c>
      <c r="H31" s="24">
        <v>131299</v>
      </c>
      <c r="I31" s="23">
        <v>66295</v>
      </c>
      <c r="J31" s="24">
        <v>143463</v>
      </c>
      <c r="K31" s="24">
        <v>134218</v>
      </c>
      <c r="L31" s="24">
        <v>105510</v>
      </c>
      <c r="M31" s="23">
        <v>24420</v>
      </c>
      <c r="N31" s="24">
        <v>92411</v>
      </c>
      <c r="O31" s="24">
        <v>81996</v>
      </c>
      <c r="P31" s="23"/>
    </row>
    <row r="32" spans="1:16" ht="11.25">
      <c r="A32" s="2" t="s">
        <v>61</v>
      </c>
      <c r="B32" s="24">
        <v>913167</v>
      </c>
      <c r="C32" s="24">
        <v>1088181</v>
      </c>
      <c r="D32" s="24">
        <v>1469044</v>
      </c>
      <c r="E32" s="23">
        <v>1795769</v>
      </c>
      <c r="F32" s="24">
        <v>1925575</v>
      </c>
      <c r="G32" s="24">
        <v>1743960</v>
      </c>
      <c r="H32" s="24">
        <v>2123653</v>
      </c>
      <c r="I32" s="23">
        <v>1813733</v>
      </c>
      <c r="J32" s="24">
        <v>1641568</v>
      </c>
      <c r="K32" s="24">
        <v>1345420</v>
      </c>
      <c r="L32" s="24">
        <v>1306041</v>
      </c>
      <c r="M32" s="23">
        <v>1016121</v>
      </c>
      <c r="N32" s="24">
        <v>901587</v>
      </c>
      <c r="O32" s="24">
        <v>997898</v>
      </c>
      <c r="P32" s="23"/>
    </row>
    <row r="33" spans="1:16" ht="11.25">
      <c r="A33" s="2" t="s">
        <v>62</v>
      </c>
      <c r="B33" s="24">
        <v>83253</v>
      </c>
      <c r="C33" s="24">
        <v>119937</v>
      </c>
      <c r="D33" s="24">
        <v>156621</v>
      </c>
      <c r="E33" s="23">
        <v>193305</v>
      </c>
      <c r="F33" s="24">
        <v>196754</v>
      </c>
      <c r="G33" s="24">
        <v>141293</v>
      </c>
      <c r="H33" s="24">
        <v>30534</v>
      </c>
      <c r="I33" s="23">
        <v>42532</v>
      </c>
      <c r="J33" s="24">
        <v>71512</v>
      </c>
      <c r="K33" s="24">
        <v>66318</v>
      </c>
      <c r="L33" s="24">
        <v>99008</v>
      </c>
      <c r="M33" s="23">
        <v>71298</v>
      </c>
      <c r="N33" s="24">
        <v>99858</v>
      </c>
      <c r="O33" s="24">
        <v>135943</v>
      </c>
      <c r="P33" s="23"/>
    </row>
    <row r="34" spans="1:16" ht="11.25">
      <c r="A34" s="2" t="s">
        <v>63</v>
      </c>
      <c r="B34" s="24">
        <v>52988</v>
      </c>
      <c r="C34" s="24">
        <v>49613</v>
      </c>
      <c r="D34" s="24">
        <v>44833</v>
      </c>
      <c r="E34" s="23">
        <v>40971</v>
      </c>
      <c r="F34" s="24">
        <v>41161</v>
      </c>
      <c r="G34" s="24">
        <v>40678</v>
      </c>
      <c r="H34" s="24">
        <v>42098</v>
      </c>
      <c r="I34" s="23">
        <v>41146</v>
      </c>
      <c r="J34" s="24">
        <v>36851</v>
      </c>
      <c r="K34" s="24">
        <v>30139</v>
      </c>
      <c r="L34" s="24">
        <v>26421</v>
      </c>
      <c r="M34" s="23">
        <v>20387</v>
      </c>
      <c r="N34" s="24">
        <v>16213</v>
      </c>
      <c r="O34" s="24">
        <v>16496</v>
      </c>
      <c r="P34" s="23"/>
    </row>
    <row r="35" spans="1:16" ht="11.25">
      <c r="A35" s="2" t="s">
        <v>28</v>
      </c>
      <c r="B35" s="24">
        <v>3763</v>
      </c>
      <c r="C35" s="24">
        <v>4320</v>
      </c>
      <c r="D35" s="24">
        <v>4869</v>
      </c>
      <c r="E35" s="23">
        <v>5411</v>
      </c>
      <c r="F35" s="24">
        <v>5945</v>
      </c>
      <c r="G35" s="24">
        <v>6470</v>
      </c>
      <c r="H35" s="24">
        <v>5320</v>
      </c>
      <c r="I35" s="23">
        <v>5740</v>
      </c>
      <c r="J35" s="24">
        <v>6152</v>
      </c>
      <c r="K35" s="24">
        <v>2214</v>
      </c>
      <c r="L35" s="24">
        <v>2375</v>
      </c>
      <c r="M35" s="23">
        <v>2533</v>
      </c>
      <c r="N35" s="24"/>
      <c r="O35" s="24"/>
      <c r="P35" s="23"/>
    </row>
    <row r="36" spans="1:16" ht="11.25">
      <c r="A36" s="2" t="s">
        <v>64</v>
      </c>
      <c r="B36" s="24">
        <v>140005</v>
      </c>
      <c r="C36" s="24">
        <v>173870</v>
      </c>
      <c r="D36" s="24">
        <v>206323</v>
      </c>
      <c r="E36" s="23">
        <v>239688</v>
      </c>
      <c r="F36" s="24">
        <v>243860</v>
      </c>
      <c r="G36" s="24">
        <v>188442</v>
      </c>
      <c r="H36" s="24">
        <v>77953</v>
      </c>
      <c r="I36" s="23">
        <v>89418</v>
      </c>
      <c r="J36" s="24">
        <v>114516</v>
      </c>
      <c r="K36" s="24">
        <v>98672</v>
      </c>
      <c r="L36" s="24">
        <v>127804</v>
      </c>
      <c r="M36" s="23">
        <v>94218</v>
      </c>
      <c r="N36" s="24">
        <v>116071</v>
      </c>
      <c r="O36" s="24">
        <v>152439</v>
      </c>
      <c r="P36" s="23"/>
    </row>
    <row r="37" spans="1:16" ht="12" thickBot="1">
      <c r="A37" s="5" t="s">
        <v>65</v>
      </c>
      <c r="B37" s="26">
        <v>1053173</v>
      </c>
      <c r="C37" s="26">
        <v>1262052</v>
      </c>
      <c r="D37" s="26">
        <v>1675368</v>
      </c>
      <c r="E37" s="25">
        <v>2035458</v>
      </c>
      <c r="F37" s="26">
        <v>2169436</v>
      </c>
      <c r="G37" s="26">
        <v>1932402</v>
      </c>
      <c r="H37" s="26">
        <v>2201607</v>
      </c>
      <c r="I37" s="25">
        <v>1903151</v>
      </c>
      <c r="J37" s="26">
        <v>1756085</v>
      </c>
      <c r="K37" s="26">
        <v>1444092</v>
      </c>
      <c r="L37" s="26">
        <v>1433846</v>
      </c>
      <c r="M37" s="25">
        <v>1110340</v>
      </c>
      <c r="N37" s="26">
        <v>1017659</v>
      </c>
      <c r="O37" s="26">
        <v>1150338</v>
      </c>
      <c r="P37" s="25"/>
    </row>
    <row r="38" spans="1:16" ht="12" thickTop="1">
      <c r="A38" s="2" t="s">
        <v>66</v>
      </c>
      <c r="B38" s="24">
        <v>1308628</v>
      </c>
      <c r="C38" s="24">
        <v>1308628</v>
      </c>
      <c r="D38" s="24">
        <v>1308628</v>
      </c>
      <c r="E38" s="23">
        <v>1308628</v>
      </c>
      <c r="F38" s="24">
        <v>1308628</v>
      </c>
      <c r="G38" s="24">
        <v>1308628</v>
      </c>
      <c r="H38" s="24">
        <v>1308628</v>
      </c>
      <c r="I38" s="23">
        <v>1308628</v>
      </c>
      <c r="J38" s="24">
        <v>1308628</v>
      </c>
      <c r="K38" s="24">
        <v>1308628</v>
      </c>
      <c r="L38" s="24">
        <v>1308628</v>
      </c>
      <c r="M38" s="23">
        <v>1308628</v>
      </c>
      <c r="N38" s="24">
        <v>1308628</v>
      </c>
      <c r="O38" s="24">
        <v>1308628</v>
      </c>
      <c r="P38" s="23"/>
    </row>
    <row r="39" spans="1:16" ht="11.25">
      <c r="A39" s="2" t="s">
        <v>69</v>
      </c>
      <c r="B39" s="24">
        <v>876579</v>
      </c>
      <c r="C39" s="24">
        <v>876579</v>
      </c>
      <c r="D39" s="24">
        <v>876579</v>
      </c>
      <c r="E39" s="23">
        <v>877142</v>
      </c>
      <c r="F39" s="24">
        <v>877142</v>
      </c>
      <c r="G39" s="24">
        <v>879393</v>
      </c>
      <c r="H39" s="24">
        <v>880894</v>
      </c>
      <c r="I39" s="23">
        <v>885021</v>
      </c>
      <c r="J39" s="24">
        <v>885021</v>
      </c>
      <c r="K39" s="24">
        <v>885021</v>
      </c>
      <c r="L39" s="24">
        <v>885021</v>
      </c>
      <c r="M39" s="23">
        <v>885021</v>
      </c>
      <c r="N39" s="24">
        <v>887221</v>
      </c>
      <c r="O39" s="24">
        <v>887221</v>
      </c>
      <c r="P39" s="23"/>
    </row>
    <row r="40" spans="1:16" ht="11.25">
      <c r="A40" s="2" t="s">
        <v>71</v>
      </c>
      <c r="B40" s="24">
        <v>-1693923</v>
      </c>
      <c r="C40" s="24">
        <v>-1646498</v>
      </c>
      <c r="D40" s="24">
        <v>-1591099</v>
      </c>
      <c r="E40" s="23">
        <v>-1588863</v>
      </c>
      <c r="F40" s="24">
        <v>-1534979</v>
      </c>
      <c r="G40" s="24">
        <v>-1477040</v>
      </c>
      <c r="H40" s="24">
        <v>-1506930</v>
      </c>
      <c r="I40" s="23">
        <v>-1547383</v>
      </c>
      <c r="J40" s="24">
        <v>-1542261</v>
      </c>
      <c r="K40" s="24">
        <v>-1600198</v>
      </c>
      <c r="L40" s="24">
        <v>-1616386</v>
      </c>
      <c r="M40" s="23">
        <v>-1664950</v>
      </c>
      <c r="N40" s="24">
        <v>-1684374</v>
      </c>
      <c r="O40" s="24">
        <v>-1684656</v>
      </c>
      <c r="P40" s="23"/>
    </row>
    <row r="41" spans="1:16" ht="11.25">
      <c r="A41" s="2" t="s">
        <v>72</v>
      </c>
      <c r="B41" s="24">
        <v>-87547</v>
      </c>
      <c r="C41" s="24">
        <v>-87547</v>
      </c>
      <c r="D41" s="24">
        <v>-87547</v>
      </c>
      <c r="E41" s="23">
        <v>-88776</v>
      </c>
      <c r="F41" s="24">
        <v>-88776</v>
      </c>
      <c r="G41" s="24">
        <v>-93694</v>
      </c>
      <c r="H41" s="24">
        <v>-96963</v>
      </c>
      <c r="I41" s="23">
        <v>-105980</v>
      </c>
      <c r="J41" s="24">
        <v>-105980</v>
      </c>
      <c r="K41" s="24">
        <v>-105980</v>
      </c>
      <c r="L41" s="24">
        <v>-105980</v>
      </c>
      <c r="M41" s="23">
        <v>-105971</v>
      </c>
      <c r="N41" s="24">
        <v>-171421</v>
      </c>
      <c r="O41" s="24">
        <v>-171421</v>
      </c>
      <c r="P41" s="23"/>
    </row>
    <row r="42" spans="1:16" ht="11.25">
      <c r="A42" s="2" t="s">
        <v>73</v>
      </c>
      <c r="B42" s="24">
        <v>403738</v>
      </c>
      <c r="C42" s="24">
        <v>451162</v>
      </c>
      <c r="D42" s="24">
        <v>506561</v>
      </c>
      <c r="E42" s="23">
        <v>508131</v>
      </c>
      <c r="F42" s="24">
        <v>562014</v>
      </c>
      <c r="G42" s="24">
        <v>617287</v>
      </c>
      <c r="H42" s="24">
        <v>585629</v>
      </c>
      <c r="I42" s="23">
        <v>540286</v>
      </c>
      <c r="J42" s="24">
        <v>545408</v>
      </c>
      <c r="K42" s="24">
        <v>487471</v>
      </c>
      <c r="L42" s="24">
        <v>471282</v>
      </c>
      <c r="M42" s="23">
        <v>422728</v>
      </c>
      <c r="N42" s="24">
        <v>340054</v>
      </c>
      <c r="O42" s="24">
        <v>339771</v>
      </c>
      <c r="P42" s="23"/>
    </row>
    <row r="43" spans="1:16" ht="11.25">
      <c r="A43" s="2" t="s">
        <v>74</v>
      </c>
      <c r="B43" s="24">
        <v>57</v>
      </c>
      <c r="C43" s="24">
        <v>75</v>
      </c>
      <c r="D43" s="24">
        <v>88</v>
      </c>
      <c r="E43" s="23">
        <v>75</v>
      </c>
      <c r="F43" s="24">
        <v>80</v>
      </c>
      <c r="G43" s="24">
        <v>76</v>
      </c>
      <c r="H43" s="24">
        <v>65</v>
      </c>
      <c r="I43" s="23">
        <v>83</v>
      </c>
      <c r="J43" s="24">
        <v>55</v>
      </c>
      <c r="K43" s="24">
        <v>76</v>
      </c>
      <c r="L43" s="24">
        <v>80</v>
      </c>
      <c r="M43" s="23">
        <v>65</v>
      </c>
      <c r="N43" s="24">
        <v>62</v>
      </c>
      <c r="O43" s="24">
        <v>60</v>
      </c>
      <c r="P43" s="23"/>
    </row>
    <row r="44" spans="1:16" ht="11.25">
      <c r="A44" s="2" t="s">
        <v>75</v>
      </c>
      <c r="B44" s="24">
        <v>57</v>
      </c>
      <c r="C44" s="24">
        <v>75</v>
      </c>
      <c r="D44" s="24">
        <v>88</v>
      </c>
      <c r="E44" s="23">
        <v>75</v>
      </c>
      <c r="F44" s="24">
        <v>80</v>
      </c>
      <c r="G44" s="24">
        <v>76</v>
      </c>
      <c r="H44" s="24">
        <v>65</v>
      </c>
      <c r="I44" s="23">
        <v>83</v>
      </c>
      <c r="J44" s="24">
        <v>55</v>
      </c>
      <c r="K44" s="24">
        <v>76</v>
      </c>
      <c r="L44" s="24">
        <v>80</v>
      </c>
      <c r="M44" s="23">
        <v>65</v>
      </c>
      <c r="N44" s="24">
        <v>62</v>
      </c>
      <c r="O44" s="24">
        <v>60</v>
      </c>
      <c r="P44" s="23"/>
    </row>
    <row r="45" spans="1:16" ht="11.25">
      <c r="A45" s="6" t="s">
        <v>76</v>
      </c>
      <c r="B45" s="24">
        <v>33685</v>
      </c>
      <c r="C45" s="24">
        <v>36093</v>
      </c>
      <c r="D45" s="24">
        <v>37405</v>
      </c>
      <c r="E45" s="23">
        <v>33121</v>
      </c>
      <c r="F45" s="24">
        <v>28289</v>
      </c>
      <c r="G45" s="24">
        <v>23010</v>
      </c>
      <c r="H45" s="24">
        <v>17678</v>
      </c>
      <c r="I45" s="23">
        <v>12565</v>
      </c>
      <c r="J45" s="24">
        <v>8222</v>
      </c>
      <c r="K45" s="24">
        <v>3288</v>
      </c>
      <c r="L45" s="24"/>
      <c r="M45" s="23"/>
      <c r="N45" s="24"/>
      <c r="O45" s="24"/>
      <c r="P45" s="23"/>
    </row>
    <row r="46" spans="1:16" ht="11.25">
      <c r="A46" s="6" t="s">
        <v>77</v>
      </c>
      <c r="B46" s="24">
        <v>437481</v>
      </c>
      <c r="C46" s="24">
        <v>487330</v>
      </c>
      <c r="D46" s="24">
        <v>544055</v>
      </c>
      <c r="E46" s="23">
        <v>541327</v>
      </c>
      <c r="F46" s="24">
        <v>590385</v>
      </c>
      <c r="G46" s="24">
        <v>640373</v>
      </c>
      <c r="H46" s="24">
        <v>603372</v>
      </c>
      <c r="I46" s="23">
        <v>552935</v>
      </c>
      <c r="J46" s="24">
        <v>553685</v>
      </c>
      <c r="K46" s="24">
        <v>490836</v>
      </c>
      <c r="L46" s="24">
        <v>471362</v>
      </c>
      <c r="M46" s="23">
        <v>422793</v>
      </c>
      <c r="N46" s="24">
        <v>340116</v>
      </c>
      <c r="O46" s="24">
        <v>339832</v>
      </c>
      <c r="P46" s="23"/>
    </row>
    <row r="47" spans="1:16" ht="12" thickBot="1">
      <c r="A47" s="7" t="s">
        <v>78</v>
      </c>
      <c r="B47" s="24">
        <v>1490654</v>
      </c>
      <c r="C47" s="24">
        <v>1749383</v>
      </c>
      <c r="D47" s="24">
        <v>2219423</v>
      </c>
      <c r="E47" s="23">
        <v>2576785</v>
      </c>
      <c r="F47" s="24">
        <v>2759821</v>
      </c>
      <c r="G47" s="24">
        <v>2572776</v>
      </c>
      <c r="H47" s="24">
        <v>2804980</v>
      </c>
      <c r="I47" s="23">
        <v>2456087</v>
      </c>
      <c r="J47" s="24">
        <v>2309771</v>
      </c>
      <c r="K47" s="24">
        <v>1934929</v>
      </c>
      <c r="L47" s="24">
        <v>1905209</v>
      </c>
      <c r="M47" s="23">
        <v>1533134</v>
      </c>
      <c r="N47" s="24">
        <v>1357776</v>
      </c>
      <c r="O47" s="24">
        <v>1490170</v>
      </c>
      <c r="P47" s="23"/>
    </row>
    <row r="48" spans="1:16" ht="12" thickTop="1">
      <c r="A48" s="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50" ht="11.25">
      <c r="A50" s="20" t="s">
        <v>83</v>
      </c>
    </row>
    <row r="51" ht="11.25">
      <c r="A51" s="20" t="s">
        <v>84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F7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79</v>
      </c>
      <c r="B2" s="14">
        <v>4309</v>
      </c>
      <c r="C2" s="14"/>
      <c r="D2" s="14"/>
      <c r="E2" s="14"/>
      <c r="F2" s="14"/>
    </row>
    <row r="3" spans="1:6" ht="12" thickBot="1">
      <c r="A3" s="11" t="s">
        <v>80</v>
      </c>
      <c r="B3" s="1" t="s">
        <v>81</v>
      </c>
      <c r="C3" s="1"/>
      <c r="D3" s="1"/>
      <c r="E3" s="1"/>
      <c r="F3" s="1"/>
    </row>
    <row r="4" spans="1:6" ht="12" thickTop="1">
      <c r="A4" s="10" t="s">
        <v>0</v>
      </c>
      <c r="B4" s="15" t="str">
        <f>HYPERLINK("http://www.kabupro.jp/mark/20120329/S000ALZJ.htm","有価証券報告書")</f>
        <v>有価証券報告書</v>
      </c>
      <c r="C4" s="15" t="str">
        <f>HYPERLINK("http://www.kabupro.jp/mark/20120329/S000ALZJ.htm","有価証券報告書")</f>
        <v>有価証券報告書</v>
      </c>
      <c r="D4" s="15" t="str">
        <f>HYPERLINK("http://www.kabupro.jp/mark/20110324/S00080V1.htm","有価証券報告書")</f>
        <v>有価証券報告書</v>
      </c>
      <c r="E4" s="15" t="str">
        <f>HYPERLINK("http://www.kabupro.jp/mark/20100514/S0005PDD.htm","四半期報告書")</f>
        <v>四半期報告書</v>
      </c>
      <c r="F4" s="15" t="str">
        <f>HYPERLINK("http://www.kabupro.jp/mark/20100326/S0005FCB.htm","有価証券報告書")</f>
        <v>有価証券報告書</v>
      </c>
    </row>
    <row r="5" spans="1:6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85</v>
      </c>
      <c r="F5" s="1" t="s">
        <v>16</v>
      </c>
    </row>
    <row r="6" spans="1:6" ht="12.75" thickBot="1" thickTop="1">
      <c r="A6" s="10" t="s">
        <v>2</v>
      </c>
      <c r="B6" s="18" t="s">
        <v>169</v>
      </c>
      <c r="C6" s="19"/>
      <c r="D6" s="19"/>
      <c r="E6" s="19"/>
      <c r="F6" s="19"/>
    </row>
    <row r="7" spans="1:6" ht="12" thickTop="1">
      <c r="A7" s="12" t="s">
        <v>3</v>
      </c>
      <c r="B7" s="16" t="s">
        <v>8</v>
      </c>
      <c r="C7" s="16" t="s">
        <v>8</v>
      </c>
      <c r="D7" s="16" t="s">
        <v>8</v>
      </c>
      <c r="E7" s="14" t="s">
        <v>86</v>
      </c>
      <c r="F7" s="16" t="s">
        <v>8</v>
      </c>
    </row>
    <row r="8" spans="1:6" ht="11.25">
      <c r="A8" s="13" t="s">
        <v>4</v>
      </c>
      <c r="B8" s="17" t="s">
        <v>115</v>
      </c>
      <c r="C8" s="17" t="s">
        <v>116</v>
      </c>
      <c r="D8" s="17" t="s">
        <v>87</v>
      </c>
      <c r="E8" s="1" t="s">
        <v>87</v>
      </c>
      <c r="F8" s="17" t="s">
        <v>88</v>
      </c>
    </row>
    <row r="9" spans="1:6" ht="11.25">
      <c r="A9" s="13" t="s">
        <v>5</v>
      </c>
      <c r="B9" s="17" t="s">
        <v>9</v>
      </c>
      <c r="C9" s="17" t="s">
        <v>10</v>
      </c>
      <c r="D9" s="17" t="s">
        <v>12</v>
      </c>
      <c r="E9" s="1" t="s">
        <v>15</v>
      </c>
      <c r="F9" s="17" t="s">
        <v>17</v>
      </c>
    </row>
    <row r="10" spans="1:6" ht="12" thickBot="1">
      <c r="A10" s="13" t="s">
        <v>6</v>
      </c>
      <c r="B10" s="17" t="s">
        <v>19</v>
      </c>
      <c r="C10" s="17" t="s">
        <v>19</v>
      </c>
      <c r="D10" s="17" t="s">
        <v>19</v>
      </c>
      <c r="E10" s="1" t="s">
        <v>19</v>
      </c>
      <c r="F10" s="17" t="s">
        <v>19</v>
      </c>
    </row>
    <row r="11" spans="1:6" ht="12" thickTop="1">
      <c r="A11" s="28" t="s">
        <v>117</v>
      </c>
      <c r="B11" s="21">
        <v>8279854</v>
      </c>
      <c r="C11" s="21">
        <v>6348360</v>
      </c>
      <c r="D11" s="21">
        <v>2803481</v>
      </c>
      <c r="E11" s="22"/>
      <c r="F11" s="21"/>
    </row>
    <row r="12" spans="1:6" ht="11.25">
      <c r="A12" s="6" t="s">
        <v>118</v>
      </c>
      <c r="B12" s="23">
        <v>794211</v>
      </c>
      <c r="C12" s="23">
        <v>857442</v>
      </c>
      <c r="D12" s="23">
        <v>745479</v>
      </c>
      <c r="E12" s="24"/>
      <c r="F12" s="23"/>
    </row>
    <row r="13" spans="1:6" ht="11.25">
      <c r="A13" s="6" t="s">
        <v>119</v>
      </c>
      <c r="B13" s="23"/>
      <c r="C13" s="23">
        <v>339791</v>
      </c>
      <c r="D13" s="23">
        <v>676528</v>
      </c>
      <c r="E13" s="24"/>
      <c r="F13" s="23">
        <v>468769</v>
      </c>
    </row>
    <row r="14" spans="1:6" ht="11.25">
      <c r="A14" s="6" t="s">
        <v>120</v>
      </c>
      <c r="B14" s="23">
        <v>9074065</v>
      </c>
      <c r="C14" s="23">
        <v>7545593</v>
      </c>
      <c r="D14" s="23">
        <v>4228328</v>
      </c>
      <c r="E14" s="24">
        <v>328154</v>
      </c>
      <c r="F14" s="23">
        <v>1639341</v>
      </c>
    </row>
    <row r="15" spans="1:6" ht="11.25">
      <c r="A15" s="6" t="s">
        <v>121</v>
      </c>
      <c r="B15" s="23">
        <v>7727250</v>
      </c>
      <c r="C15" s="23">
        <v>5828050</v>
      </c>
      <c r="D15" s="23">
        <v>2516416</v>
      </c>
      <c r="E15" s="24"/>
      <c r="F15" s="23"/>
    </row>
    <row r="16" spans="1:6" ht="11.25">
      <c r="A16" s="6" t="s">
        <v>122</v>
      </c>
      <c r="B16" s="23">
        <v>122750</v>
      </c>
      <c r="C16" s="23">
        <v>108898</v>
      </c>
      <c r="D16" s="23">
        <v>107520</v>
      </c>
      <c r="E16" s="24"/>
      <c r="F16" s="23"/>
    </row>
    <row r="17" spans="1:6" ht="11.25">
      <c r="A17" s="2" t="s">
        <v>123</v>
      </c>
      <c r="B17" s="23"/>
      <c r="C17" s="23">
        <v>26341</v>
      </c>
      <c r="D17" s="23">
        <v>35528</v>
      </c>
      <c r="E17" s="24"/>
      <c r="F17" s="23">
        <v>19902</v>
      </c>
    </row>
    <row r="18" spans="1:6" ht="11.25">
      <c r="A18" s="2" t="s">
        <v>124</v>
      </c>
      <c r="B18" s="23"/>
      <c r="C18" s="23">
        <v>252348</v>
      </c>
      <c r="D18" s="23">
        <v>595566</v>
      </c>
      <c r="E18" s="24"/>
      <c r="F18" s="23">
        <v>435474</v>
      </c>
    </row>
    <row r="19" spans="1:6" ht="11.25">
      <c r="A19" s="2" t="s">
        <v>125</v>
      </c>
      <c r="B19" s="23"/>
      <c r="C19" s="23">
        <v>278689</v>
      </c>
      <c r="D19" s="23">
        <v>631033</v>
      </c>
      <c r="E19" s="24"/>
      <c r="F19" s="23"/>
    </row>
    <row r="20" spans="1:6" ht="11.25">
      <c r="A20" s="2" t="s">
        <v>126</v>
      </c>
      <c r="B20" s="23"/>
      <c r="C20" s="23">
        <v>1402</v>
      </c>
      <c r="D20" s="23">
        <v>26341</v>
      </c>
      <c r="E20" s="24"/>
      <c r="F20" s="23">
        <v>35528</v>
      </c>
    </row>
    <row r="21" spans="1:6" ht="11.25">
      <c r="A21" s="2" t="s">
        <v>127</v>
      </c>
      <c r="B21" s="23"/>
      <c r="C21" s="23">
        <v>277287</v>
      </c>
      <c r="D21" s="23">
        <v>604692</v>
      </c>
      <c r="E21" s="24"/>
      <c r="F21" s="23"/>
    </row>
    <row r="22" spans="1:6" ht="11.25">
      <c r="A22" s="6" t="s">
        <v>128</v>
      </c>
      <c r="B22" s="23">
        <v>7850001</v>
      </c>
      <c r="C22" s="23">
        <v>6214235</v>
      </c>
      <c r="D22" s="23">
        <v>3228637</v>
      </c>
      <c r="E22" s="24">
        <v>162464</v>
      </c>
      <c r="F22" s="23">
        <v>579039</v>
      </c>
    </row>
    <row r="23" spans="1:6" ht="11.25">
      <c r="A23" s="7" t="s">
        <v>129</v>
      </c>
      <c r="B23" s="23">
        <v>1224064</v>
      </c>
      <c r="C23" s="23">
        <v>1331358</v>
      </c>
      <c r="D23" s="23">
        <v>999691</v>
      </c>
      <c r="E23" s="24">
        <v>165689</v>
      </c>
      <c r="F23" s="23">
        <v>1060302</v>
      </c>
    </row>
    <row r="24" spans="1:6" ht="11.25">
      <c r="A24" s="6" t="s">
        <v>130</v>
      </c>
      <c r="B24" s="23">
        <v>99400</v>
      </c>
      <c r="C24" s="23">
        <v>90450</v>
      </c>
      <c r="D24" s="23">
        <v>105017</v>
      </c>
      <c r="E24" s="24"/>
      <c r="F24" s="23">
        <v>73200</v>
      </c>
    </row>
    <row r="25" spans="1:6" ht="11.25">
      <c r="A25" s="6" t="s">
        <v>131</v>
      </c>
      <c r="B25" s="23">
        <v>508407</v>
      </c>
      <c r="C25" s="23">
        <v>478074</v>
      </c>
      <c r="D25" s="23">
        <v>428201</v>
      </c>
      <c r="E25" s="24"/>
      <c r="F25" s="23">
        <v>399309</v>
      </c>
    </row>
    <row r="26" spans="1:6" ht="11.25">
      <c r="A26" s="6" t="s">
        <v>132</v>
      </c>
      <c r="B26" s="23">
        <v>72210</v>
      </c>
      <c r="C26" s="23">
        <v>65818</v>
      </c>
      <c r="D26" s="23">
        <v>61703</v>
      </c>
      <c r="E26" s="24"/>
      <c r="F26" s="23">
        <v>55201</v>
      </c>
    </row>
    <row r="27" spans="1:6" ht="11.25">
      <c r="A27" s="6" t="s">
        <v>133</v>
      </c>
      <c r="B27" s="23">
        <v>162296</v>
      </c>
      <c r="C27" s="23">
        <v>183655</v>
      </c>
      <c r="D27" s="23">
        <v>143475</v>
      </c>
      <c r="E27" s="24"/>
      <c r="F27" s="23">
        <v>194636</v>
      </c>
    </row>
    <row r="28" spans="1:6" ht="11.25">
      <c r="A28" s="6" t="s">
        <v>134</v>
      </c>
      <c r="B28" s="23">
        <v>85039</v>
      </c>
      <c r="C28" s="23">
        <v>83920</v>
      </c>
      <c r="D28" s="23">
        <v>92021</v>
      </c>
      <c r="E28" s="24"/>
      <c r="F28" s="23">
        <v>116291</v>
      </c>
    </row>
    <row r="29" spans="1:6" ht="11.25">
      <c r="A29" s="6" t="s">
        <v>135</v>
      </c>
      <c r="B29" s="23"/>
      <c r="C29" s="23">
        <v>58151</v>
      </c>
      <c r="D29" s="23">
        <v>48179</v>
      </c>
      <c r="E29" s="24"/>
      <c r="F29" s="23">
        <v>52791</v>
      </c>
    </row>
    <row r="30" spans="1:6" ht="11.25">
      <c r="A30" s="6" t="s">
        <v>90</v>
      </c>
      <c r="B30" s="23">
        <v>17022</v>
      </c>
      <c r="C30" s="23">
        <v>19706</v>
      </c>
      <c r="D30" s="23">
        <v>12336</v>
      </c>
      <c r="E30" s="24"/>
      <c r="F30" s="23">
        <v>11106</v>
      </c>
    </row>
    <row r="31" spans="1:6" ht="11.25">
      <c r="A31" s="6" t="s">
        <v>136</v>
      </c>
      <c r="B31" s="23">
        <v>292</v>
      </c>
      <c r="C31" s="23">
        <v>8025</v>
      </c>
      <c r="D31" s="23">
        <v>464</v>
      </c>
      <c r="E31" s="24"/>
      <c r="F31" s="23">
        <v>196</v>
      </c>
    </row>
    <row r="32" spans="1:6" ht="11.25">
      <c r="A32" s="6" t="s">
        <v>28</v>
      </c>
      <c r="B32" s="23">
        <v>292893</v>
      </c>
      <c r="C32" s="23">
        <v>216248</v>
      </c>
      <c r="D32" s="23">
        <v>189251</v>
      </c>
      <c r="E32" s="24"/>
      <c r="F32" s="23">
        <v>133371</v>
      </c>
    </row>
    <row r="33" spans="1:6" ht="11.25">
      <c r="A33" s="6" t="s">
        <v>137</v>
      </c>
      <c r="B33" s="23">
        <v>1237562</v>
      </c>
      <c r="C33" s="23">
        <v>1204050</v>
      </c>
      <c r="D33" s="23">
        <v>1080650</v>
      </c>
      <c r="E33" s="24">
        <v>227945</v>
      </c>
      <c r="F33" s="23">
        <v>1051997</v>
      </c>
    </row>
    <row r="34" spans="1:6" ht="12" thickBot="1">
      <c r="A34" s="29" t="s">
        <v>138</v>
      </c>
      <c r="B34" s="25">
        <v>-13498</v>
      </c>
      <c r="C34" s="25">
        <v>127307</v>
      </c>
      <c r="D34" s="25">
        <v>-80958</v>
      </c>
      <c r="E34" s="26">
        <v>-62256</v>
      </c>
      <c r="F34" s="25">
        <v>8305</v>
      </c>
    </row>
    <row r="35" spans="1:6" ht="12" thickTop="1">
      <c r="A35" s="6" t="s">
        <v>139</v>
      </c>
      <c r="B35" s="23">
        <v>1727</v>
      </c>
      <c r="C35" s="23">
        <v>1906</v>
      </c>
      <c r="D35" s="23">
        <v>744</v>
      </c>
      <c r="E35" s="24">
        <v>354</v>
      </c>
      <c r="F35" s="23">
        <v>734</v>
      </c>
    </row>
    <row r="36" spans="1:6" ht="11.25">
      <c r="A36" s="6" t="s">
        <v>140</v>
      </c>
      <c r="B36" s="23">
        <v>31</v>
      </c>
      <c r="C36" s="23">
        <v>31</v>
      </c>
      <c r="D36" s="23">
        <v>0</v>
      </c>
      <c r="E36" s="24"/>
      <c r="F36" s="23">
        <v>30</v>
      </c>
    </row>
    <row r="37" spans="1:6" ht="11.25">
      <c r="A37" s="6" t="s">
        <v>141</v>
      </c>
      <c r="B37" s="23">
        <v>17352</v>
      </c>
      <c r="C37" s="23">
        <v>17352</v>
      </c>
      <c r="D37" s="23">
        <v>12168</v>
      </c>
      <c r="E37" s="24"/>
      <c r="F37" s="23"/>
    </row>
    <row r="38" spans="1:6" ht="11.25">
      <c r="A38" s="6" t="s">
        <v>142</v>
      </c>
      <c r="B38" s="23"/>
      <c r="C38" s="23">
        <v>381</v>
      </c>
      <c r="D38" s="23"/>
      <c r="E38" s="24"/>
      <c r="F38" s="23"/>
    </row>
    <row r="39" spans="1:6" ht="11.25">
      <c r="A39" s="6" t="s">
        <v>143</v>
      </c>
      <c r="B39" s="23"/>
      <c r="C39" s="23">
        <v>165</v>
      </c>
      <c r="D39" s="23"/>
      <c r="E39" s="24"/>
      <c r="F39" s="23"/>
    </row>
    <row r="40" spans="1:6" ht="11.25">
      <c r="A40" s="6" t="s">
        <v>28</v>
      </c>
      <c r="B40" s="23">
        <v>1393</v>
      </c>
      <c r="C40" s="23">
        <v>207</v>
      </c>
      <c r="D40" s="23">
        <v>1118</v>
      </c>
      <c r="E40" s="24">
        <v>127</v>
      </c>
      <c r="F40" s="23">
        <v>4386</v>
      </c>
    </row>
    <row r="41" spans="1:6" ht="11.25">
      <c r="A41" s="6" t="s">
        <v>144</v>
      </c>
      <c r="B41" s="23">
        <v>20504</v>
      </c>
      <c r="C41" s="23">
        <v>20043</v>
      </c>
      <c r="D41" s="23">
        <v>18004</v>
      </c>
      <c r="E41" s="24">
        <v>1081</v>
      </c>
      <c r="F41" s="23">
        <v>26824</v>
      </c>
    </row>
    <row r="42" spans="1:6" ht="11.25">
      <c r="A42" s="6" t="s">
        <v>94</v>
      </c>
      <c r="B42" s="23">
        <v>4799</v>
      </c>
      <c r="C42" s="23">
        <v>4773</v>
      </c>
      <c r="D42" s="23">
        <v>5054</v>
      </c>
      <c r="E42" s="24">
        <v>767</v>
      </c>
      <c r="F42" s="23">
        <v>3726</v>
      </c>
    </row>
    <row r="43" spans="1:6" ht="11.25">
      <c r="A43" s="6" t="s">
        <v>28</v>
      </c>
      <c r="B43" s="23">
        <v>3187</v>
      </c>
      <c r="C43" s="23">
        <v>1183</v>
      </c>
      <c r="D43" s="23">
        <v>3775</v>
      </c>
      <c r="E43" s="24">
        <v>13666</v>
      </c>
      <c r="F43" s="23">
        <v>2768</v>
      </c>
    </row>
    <row r="44" spans="1:6" ht="11.25">
      <c r="A44" s="6" t="s">
        <v>145</v>
      </c>
      <c r="B44" s="23">
        <v>7986</v>
      </c>
      <c r="C44" s="23">
        <v>5957</v>
      </c>
      <c r="D44" s="23">
        <v>44110</v>
      </c>
      <c r="E44" s="24">
        <v>39433</v>
      </c>
      <c r="F44" s="23">
        <v>37289</v>
      </c>
    </row>
    <row r="45" spans="1:6" ht="12" thickBot="1">
      <c r="A45" s="29" t="s">
        <v>146</v>
      </c>
      <c r="B45" s="25">
        <v>-980</v>
      </c>
      <c r="C45" s="25">
        <v>141394</v>
      </c>
      <c r="D45" s="25">
        <v>-107064</v>
      </c>
      <c r="E45" s="26">
        <v>-100607</v>
      </c>
      <c r="F45" s="25">
        <v>-2160</v>
      </c>
    </row>
    <row r="46" spans="1:6" ht="12" thickTop="1">
      <c r="A46" s="6" t="s">
        <v>147</v>
      </c>
      <c r="B46" s="23"/>
      <c r="C46" s="23">
        <v>5861</v>
      </c>
      <c r="D46" s="23"/>
      <c r="E46" s="24"/>
      <c r="F46" s="23"/>
    </row>
    <row r="47" spans="1:6" ht="11.25">
      <c r="A47" s="6" t="s">
        <v>148</v>
      </c>
      <c r="B47" s="23">
        <v>32327</v>
      </c>
      <c r="C47" s="23"/>
      <c r="D47" s="23"/>
      <c r="E47" s="24"/>
      <c r="F47" s="23"/>
    </row>
    <row r="48" spans="1:6" ht="11.25">
      <c r="A48" s="6" t="s">
        <v>149</v>
      </c>
      <c r="B48" s="23">
        <v>8872</v>
      </c>
      <c r="C48" s="23"/>
      <c r="D48" s="23"/>
      <c r="E48" s="24"/>
      <c r="F48" s="23">
        <v>322</v>
      </c>
    </row>
    <row r="49" spans="1:6" ht="11.25">
      <c r="A49" s="6" t="s">
        <v>150</v>
      </c>
      <c r="B49" s="23">
        <v>14037</v>
      </c>
      <c r="C49" s="23"/>
      <c r="D49" s="23"/>
      <c r="E49" s="24"/>
      <c r="F49" s="23"/>
    </row>
    <row r="50" spans="1:6" ht="11.25">
      <c r="A50" s="6" t="s">
        <v>151</v>
      </c>
      <c r="B50" s="23"/>
      <c r="C50" s="23">
        <v>997</v>
      </c>
      <c r="D50" s="23"/>
      <c r="E50" s="24"/>
      <c r="F50" s="23"/>
    </row>
    <row r="51" spans="1:6" ht="11.25">
      <c r="A51" s="6" t="s">
        <v>152</v>
      </c>
      <c r="B51" s="23"/>
      <c r="C51" s="23">
        <v>2530</v>
      </c>
      <c r="D51" s="23"/>
      <c r="E51" s="24"/>
      <c r="F51" s="23"/>
    </row>
    <row r="52" spans="1:6" ht="11.25">
      <c r="A52" s="6" t="s">
        <v>153</v>
      </c>
      <c r="B52" s="23"/>
      <c r="C52" s="23">
        <v>1195</v>
      </c>
      <c r="D52" s="23"/>
      <c r="E52" s="24"/>
      <c r="F52" s="23"/>
    </row>
    <row r="53" spans="1:6" ht="11.25">
      <c r="A53" s="6" t="s">
        <v>154</v>
      </c>
      <c r="B53" s="23">
        <v>55237</v>
      </c>
      <c r="C53" s="23">
        <v>10585</v>
      </c>
      <c r="D53" s="23"/>
      <c r="E53" s="24"/>
      <c r="F53" s="23">
        <v>335</v>
      </c>
    </row>
    <row r="54" spans="1:6" ht="11.25">
      <c r="A54" s="6" t="s">
        <v>155</v>
      </c>
      <c r="B54" s="23">
        <v>709</v>
      </c>
      <c r="C54" s="23">
        <v>995</v>
      </c>
      <c r="D54" s="23">
        <v>2612</v>
      </c>
      <c r="E54" s="24"/>
      <c r="F54" s="23">
        <v>38992</v>
      </c>
    </row>
    <row r="55" spans="1:6" ht="11.25">
      <c r="A55" s="6" t="s">
        <v>156</v>
      </c>
      <c r="B55" s="23"/>
      <c r="C55" s="23">
        <v>1678</v>
      </c>
      <c r="D55" s="23"/>
      <c r="E55" s="24"/>
      <c r="F55" s="23"/>
    </row>
    <row r="56" spans="1:6" ht="11.25">
      <c r="A56" s="6" t="s">
        <v>157</v>
      </c>
      <c r="B56" s="23">
        <v>3890</v>
      </c>
      <c r="C56" s="23">
        <v>30000</v>
      </c>
      <c r="D56" s="23"/>
      <c r="E56" s="24"/>
      <c r="F56" s="23"/>
    </row>
    <row r="57" spans="1:6" ht="11.25">
      <c r="A57" s="6" t="s">
        <v>158</v>
      </c>
      <c r="B57" s="23">
        <v>24567</v>
      </c>
      <c r="C57" s="23"/>
      <c r="D57" s="23"/>
      <c r="E57" s="24"/>
      <c r="F57" s="23">
        <v>4692</v>
      </c>
    </row>
    <row r="58" spans="1:6" ht="11.25">
      <c r="A58" s="6" t="s">
        <v>159</v>
      </c>
      <c r="B58" s="23"/>
      <c r="C58" s="23">
        <v>9999</v>
      </c>
      <c r="D58" s="23"/>
      <c r="E58" s="24"/>
      <c r="F58" s="23"/>
    </row>
    <row r="59" spans="1:6" ht="11.25">
      <c r="A59" s="6" t="s">
        <v>160</v>
      </c>
      <c r="B59" s="23">
        <v>57360</v>
      </c>
      <c r="C59" s="23"/>
      <c r="D59" s="23">
        <v>338</v>
      </c>
      <c r="E59" s="24"/>
      <c r="F59" s="23">
        <v>16025</v>
      </c>
    </row>
    <row r="60" spans="1:6" ht="11.25">
      <c r="A60" s="6" t="s">
        <v>161</v>
      </c>
      <c r="B60" s="23">
        <v>6403</v>
      </c>
      <c r="C60" s="23"/>
      <c r="D60" s="23"/>
      <c r="E60" s="24"/>
      <c r="F60" s="23"/>
    </row>
    <row r="61" spans="1:6" ht="11.25">
      <c r="A61" s="6" t="s">
        <v>162</v>
      </c>
      <c r="B61" s="23"/>
      <c r="C61" s="23">
        <v>2652</v>
      </c>
      <c r="D61" s="23">
        <v>29675</v>
      </c>
      <c r="E61" s="24"/>
      <c r="F61" s="23">
        <v>4899</v>
      </c>
    </row>
    <row r="62" spans="1:6" ht="11.25">
      <c r="A62" s="6" t="s">
        <v>163</v>
      </c>
      <c r="B62" s="23"/>
      <c r="C62" s="23">
        <v>131</v>
      </c>
      <c r="D62" s="23"/>
      <c r="E62" s="24"/>
      <c r="F62" s="23"/>
    </row>
    <row r="63" spans="1:6" ht="11.25">
      <c r="A63" s="6" t="s">
        <v>164</v>
      </c>
      <c r="B63" s="23">
        <v>92933</v>
      </c>
      <c r="C63" s="23">
        <v>45457</v>
      </c>
      <c r="D63" s="23">
        <v>38728</v>
      </c>
      <c r="E63" s="24">
        <v>8714</v>
      </c>
      <c r="F63" s="23">
        <v>85122</v>
      </c>
    </row>
    <row r="64" spans="1:6" ht="11.25">
      <c r="A64" s="7" t="s">
        <v>89</v>
      </c>
      <c r="B64" s="23">
        <v>-38675</v>
      </c>
      <c r="C64" s="23">
        <v>106522</v>
      </c>
      <c r="D64" s="23">
        <v>-145793</v>
      </c>
      <c r="E64" s="24">
        <v>-109322</v>
      </c>
      <c r="F64" s="23">
        <v>-86947</v>
      </c>
    </row>
    <row r="65" spans="1:6" ht="11.25">
      <c r="A65" s="7" t="s">
        <v>165</v>
      </c>
      <c r="B65" s="23">
        <v>3804</v>
      </c>
      <c r="C65" s="23">
        <v>3997</v>
      </c>
      <c r="D65" s="23">
        <v>3639</v>
      </c>
      <c r="E65" s="24">
        <v>945</v>
      </c>
      <c r="F65" s="23">
        <v>4958</v>
      </c>
    </row>
    <row r="66" spans="1:6" ht="11.25">
      <c r="A66" s="7" t="s">
        <v>166</v>
      </c>
      <c r="B66" s="23"/>
      <c r="C66" s="23"/>
      <c r="D66" s="23"/>
      <c r="E66" s="24"/>
      <c r="F66" s="23"/>
    </row>
    <row r="67" spans="1:6" ht="11.25">
      <c r="A67" s="7" t="s">
        <v>167</v>
      </c>
      <c r="B67" s="23">
        <v>3804</v>
      </c>
      <c r="C67" s="23">
        <v>3997</v>
      </c>
      <c r="D67" s="23">
        <v>3639</v>
      </c>
      <c r="E67" s="24">
        <v>945</v>
      </c>
      <c r="F67" s="23">
        <v>4958</v>
      </c>
    </row>
    <row r="68" spans="1:6" ht="12" thickBot="1">
      <c r="A68" s="7" t="s">
        <v>168</v>
      </c>
      <c r="B68" s="23">
        <v>-42479</v>
      </c>
      <c r="C68" s="23">
        <v>102524</v>
      </c>
      <c r="D68" s="23">
        <v>-149433</v>
      </c>
      <c r="E68" s="24">
        <v>-110267</v>
      </c>
      <c r="F68" s="23">
        <v>-91905</v>
      </c>
    </row>
    <row r="69" spans="1:6" ht="12" thickTop="1">
      <c r="A69" s="8"/>
      <c r="B69" s="27"/>
      <c r="C69" s="27"/>
      <c r="D69" s="27"/>
      <c r="E69" s="27"/>
      <c r="F69" s="27"/>
    </row>
    <row r="71" ht="11.25">
      <c r="A71" s="20" t="s">
        <v>83</v>
      </c>
    </row>
    <row r="72" ht="11.25">
      <c r="A72" s="20" t="s">
        <v>84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C4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10" t="s">
        <v>79</v>
      </c>
      <c r="B2" s="14">
        <v>4309</v>
      </c>
      <c r="C2" s="14"/>
    </row>
    <row r="3" spans="1:3" ht="12" thickBot="1">
      <c r="A3" s="11" t="s">
        <v>80</v>
      </c>
      <c r="B3" s="1" t="s">
        <v>81</v>
      </c>
      <c r="C3" s="1"/>
    </row>
    <row r="4" spans="1:3" ht="12" thickTop="1">
      <c r="A4" s="10" t="s">
        <v>0</v>
      </c>
      <c r="B4" s="15" t="str">
        <f>HYPERLINK("http://www.kabupro.jp/mark/20100514/S0005PDD.htm","四半期報告書")</f>
        <v>四半期報告書</v>
      </c>
      <c r="C4" s="15" t="str">
        <f>HYPERLINK("http://www.kabupro.jp/mark/20100326/S0005FCB.htm","有価証券報告書")</f>
        <v>有価証券報告書</v>
      </c>
    </row>
    <row r="5" spans="1:3" ht="12" thickBot="1">
      <c r="A5" s="11" t="s">
        <v>1</v>
      </c>
      <c r="B5" s="1" t="s">
        <v>85</v>
      </c>
      <c r="C5" s="1" t="s">
        <v>16</v>
      </c>
    </row>
    <row r="6" spans="1:3" ht="12.75" thickBot="1" thickTop="1">
      <c r="A6" s="10" t="s">
        <v>2</v>
      </c>
      <c r="B6" s="18" t="s">
        <v>114</v>
      </c>
      <c r="C6" s="19"/>
    </row>
    <row r="7" spans="1:3" ht="12" thickTop="1">
      <c r="A7" s="12" t="s">
        <v>3</v>
      </c>
      <c r="B7" s="14" t="s">
        <v>86</v>
      </c>
      <c r="C7" s="16" t="s">
        <v>8</v>
      </c>
    </row>
    <row r="8" spans="1:3" ht="11.25">
      <c r="A8" s="13" t="s">
        <v>4</v>
      </c>
      <c r="B8" s="1" t="s">
        <v>87</v>
      </c>
      <c r="C8" s="17" t="s">
        <v>88</v>
      </c>
    </row>
    <row r="9" spans="1:3" ht="11.25">
      <c r="A9" s="13" t="s">
        <v>5</v>
      </c>
      <c r="B9" s="1" t="s">
        <v>15</v>
      </c>
      <c r="C9" s="17" t="s">
        <v>17</v>
      </c>
    </row>
    <row r="10" spans="1:3" ht="12" thickBot="1">
      <c r="A10" s="13" t="s">
        <v>6</v>
      </c>
      <c r="B10" s="1" t="s">
        <v>19</v>
      </c>
      <c r="C10" s="17" t="s">
        <v>19</v>
      </c>
    </row>
    <row r="11" spans="1:3" ht="12" thickTop="1">
      <c r="A11" s="28" t="s">
        <v>89</v>
      </c>
      <c r="B11" s="22">
        <v>-109322</v>
      </c>
      <c r="C11" s="21">
        <v>-86947</v>
      </c>
    </row>
    <row r="12" spans="1:3" ht="11.25">
      <c r="A12" s="6" t="s">
        <v>90</v>
      </c>
      <c r="B12" s="24">
        <v>3847</v>
      </c>
      <c r="C12" s="23">
        <v>13095</v>
      </c>
    </row>
    <row r="13" spans="1:3" ht="11.25">
      <c r="A13" s="6" t="s">
        <v>91</v>
      </c>
      <c r="B13" s="24">
        <v>12</v>
      </c>
      <c r="C13" s="23">
        <v>196</v>
      </c>
    </row>
    <row r="14" spans="1:3" ht="11.25">
      <c r="A14" s="6" t="s">
        <v>92</v>
      </c>
      <c r="B14" s="24">
        <v>-1106</v>
      </c>
      <c r="C14" s="23">
        <v>426</v>
      </c>
    </row>
    <row r="15" spans="1:3" ht="11.25">
      <c r="A15" s="6" t="s">
        <v>93</v>
      </c>
      <c r="B15" s="24">
        <v>-354</v>
      </c>
      <c r="C15" s="23">
        <v>-764</v>
      </c>
    </row>
    <row r="16" spans="1:3" ht="11.25">
      <c r="A16" s="6" t="s">
        <v>94</v>
      </c>
      <c r="B16" s="24">
        <v>767</v>
      </c>
      <c r="C16" s="23">
        <v>4491</v>
      </c>
    </row>
    <row r="17" spans="1:3" ht="11.25">
      <c r="A17" s="6" t="s">
        <v>95</v>
      </c>
      <c r="B17" s="24">
        <v>2612</v>
      </c>
      <c r="C17" s="23"/>
    </row>
    <row r="18" spans="1:3" ht="11.25">
      <c r="A18" s="6" t="s">
        <v>96</v>
      </c>
      <c r="B18" s="24">
        <v>77790</v>
      </c>
      <c r="C18" s="23">
        <v>-33184</v>
      </c>
    </row>
    <row r="19" spans="1:3" ht="11.25">
      <c r="A19" s="6" t="s">
        <v>97</v>
      </c>
      <c r="B19" s="24">
        <v>4060</v>
      </c>
      <c r="C19" s="23">
        <v>-14707</v>
      </c>
    </row>
    <row r="20" spans="1:3" ht="11.25">
      <c r="A20" s="6" t="s">
        <v>98</v>
      </c>
      <c r="B20" s="24">
        <v>-7476</v>
      </c>
      <c r="C20" s="23">
        <v>4455</v>
      </c>
    </row>
    <row r="21" spans="1:3" ht="11.25">
      <c r="A21" s="6" t="s">
        <v>99</v>
      </c>
      <c r="B21" s="24">
        <v>8301</v>
      </c>
      <c r="C21" s="23">
        <v>8557</v>
      </c>
    </row>
    <row r="22" spans="1:3" ht="11.25">
      <c r="A22" s="6" t="s">
        <v>100</v>
      </c>
      <c r="B22" s="24">
        <v>-381</v>
      </c>
      <c r="C22" s="23"/>
    </row>
    <row r="23" spans="1:3" ht="11.25">
      <c r="A23" s="6" t="s">
        <v>28</v>
      </c>
      <c r="B23" s="24">
        <v>-9732</v>
      </c>
      <c r="C23" s="23">
        <v>10752</v>
      </c>
    </row>
    <row r="24" spans="1:3" ht="11.25">
      <c r="A24" s="6" t="s">
        <v>101</v>
      </c>
      <c r="B24" s="24">
        <v>-30981</v>
      </c>
      <c r="C24" s="23">
        <v>16979</v>
      </c>
    </row>
    <row r="25" spans="1:3" ht="11.25">
      <c r="A25" s="6" t="s">
        <v>102</v>
      </c>
      <c r="B25" s="24">
        <v>354</v>
      </c>
      <c r="C25" s="23">
        <v>782</v>
      </c>
    </row>
    <row r="26" spans="1:3" ht="11.25">
      <c r="A26" s="6" t="s">
        <v>103</v>
      </c>
      <c r="B26" s="24">
        <v>-1035</v>
      </c>
      <c r="C26" s="23">
        <v>-4910</v>
      </c>
    </row>
    <row r="27" spans="1:3" ht="11.25">
      <c r="A27" s="6" t="s">
        <v>104</v>
      </c>
      <c r="B27" s="24">
        <v>-3809</v>
      </c>
      <c r="C27" s="23">
        <v>-3531</v>
      </c>
    </row>
    <row r="28" spans="1:3" ht="12" thickBot="1">
      <c r="A28" s="5" t="s">
        <v>105</v>
      </c>
      <c r="B28" s="26">
        <v>-35472</v>
      </c>
      <c r="C28" s="25">
        <v>9319</v>
      </c>
    </row>
    <row r="29" spans="1:3" ht="12" thickTop="1">
      <c r="A29" s="6" t="s">
        <v>106</v>
      </c>
      <c r="B29" s="24">
        <v>-7387</v>
      </c>
      <c r="C29" s="23">
        <v>-3031</v>
      </c>
    </row>
    <row r="30" spans="1:3" ht="11.25">
      <c r="A30" s="6" t="s">
        <v>107</v>
      </c>
      <c r="B30" s="24">
        <v>-4445</v>
      </c>
      <c r="C30" s="23">
        <v>-8363</v>
      </c>
    </row>
    <row r="31" spans="1:3" ht="11.25">
      <c r="A31" s="6" t="s">
        <v>108</v>
      </c>
      <c r="B31" s="24">
        <v>-70000</v>
      </c>
      <c r="C31" s="23"/>
    </row>
    <row r="32" spans="1:3" ht="11.25">
      <c r="A32" s="6" t="s">
        <v>28</v>
      </c>
      <c r="B32" s="24">
        <v>-24882</v>
      </c>
      <c r="C32" s="23">
        <v>-2741</v>
      </c>
    </row>
    <row r="33" spans="1:3" ht="12" thickBot="1">
      <c r="A33" s="5" t="s">
        <v>109</v>
      </c>
      <c r="B33" s="26">
        <v>-106714</v>
      </c>
      <c r="C33" s="25">
        <v>13638</v>
      </c>
    </row>
    <row r="34" spans="1:3" ht="12" thickTop="1">
      <c r="A34" s="6" t="s">
        <v>110</v>
      </c>
      <c r="B34" s="24">
        <v>-13332</v>
      </c>
      <c r="C34" s="23">
        <v>-39996</v>
      </c>
    </row>
    <row r="35" spans="1:3" ht="12" thickBot="1">
      <c r="A35" s="5" t="s">
        <v>111</v>
      </c>
      <c r="B35" s="26">
        <v>-13332</v>
      </c>
      <c r="C35" s="25">
        <v>-115862</v>
      </c>
    </row>
    <row r="36" spans="1:3" ht="12" thickTop="1">
      <c r="A36" s="7" t="s">
        <v>112</v>
      </c>
      <c r="B36" s="24">
        <v>-155519</v>
      </c>
      <c r="C36" s="23">
        <v>-92903</v>
      </c>
    </row>
    <row r="37" spans="1:3" ht="11.25">
      <c r="A37" s="7" t="s">
        <v>113</v>
      </c>
      <c r="B37" s="24">
        <v>328398</v>
      </c>
      <c r="C37" s="23">
        <v>421302</v>
      </c>
    </row>
    <row r="38" spans="1:3" ht="12" thickBot="1">
      <c r="A38" s="7" t="s">
        <v>113</v>
      </c>
      <c r="B38" s="24">
        <v>172878</v>
      </c>
      <c r="C38" s="23">
        <v>328398</v>
      </c>
    </row>
    <row r="39" spans="1:3" ht="12" thickTop="1">
      <c r="A39" s="8"/>
      <c r="B39" s="27"/>
      <c r="C39" s="27"/>
    </row>
    <row r="41" ht="11.25">
      <c r="A41" s="20" t="s">
        <v>83</v>
      </c>
    </row>
    <row r="42" ht="11.25">
      <c r="A42" s="20" t="s">
        <v>84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F7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79</v>
      </c>
      <c r="B2" s="14">
        <v>4309</v>
      </c>
      <c r="C2" s="14"/>
      <c r="D2" s="14"/>
      <c r="E2" s="14"/>
      <c r="F2" s="14"/>
    </row>
    <row r="3" spans="1:6" ht="12" thickBot="1">
      <c r="A3" s="11" t="s">
        <v>80</v>
      </c>
      <c r="B3" s="1" t="s">
        <v>81</v>
      </c>
      <c r="C3" s="1"/>
      <c r="D3" s="1"/>
      <c r="E3" s="1"/>
      <c r="F3" s="1"/>
    </row>
    <row r="4" spans="1:6" ht="12" thickTop="1">
      <c r="A4" s="10" t="s">
        <v>0</v>
      </c>
      <c r="B4" s="15" t="str">
        <f>HYPERLINK("http://www.kabupro.jp/mark/20120329/S000ALZJ.htm","有価証券報告書")</f>
        <v>有価証券報告書</v>
      </c>
      <c r="C4" s="15" t="str">
        <f>HYPERLINK("http://www.kabupro.jp/mark/20120329/S000ALZJ.htm","有価証券報告書")</f>
        <v>有価証券報告書</v>
      </c>
      <c r="D4" s="15" t="str">
        <f>HYPERLINK("http://www.kabupro.jp/mark/20110324/S00080V1.htm","有価証券報告書")</f>
        <v>有価証券報告書</v>
      </c>
      <c r="E4" s="15" t="str">
        <f>HYPERLINK("http://www.kabupro.jp/mark/20090515/S00031PL.htm","四半期報告書")</f>
        <v>四半期報告書</v>
      </c>
      <c r="F4" s="15" t="str">
        <f>HYPERLINK("http://www.kabupro.jp/mark/20100326/S0005FCB.htm","有価証券報告書")</f>
        <v>有価証券報告書</v>
      </c>
    </row>
    <row r="5" spans="1:6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13</v>
      </c>
      <c r="F5" s="1" t="s">
        <v>16</v>
      </c>
    </row>
    <row r="6" spans="1:6" ht="12.75" thickBot="1" thickTop="1">
      <c r="A6" s="10" t="s">
        <v>2</v>
      </c>
      <c r="B6" s="18" t="s">
        <v>82</v>
      </c>
      <c r="C6" s="19"/>
      <c r="D6" s="19"/>
      <c r="E6" s="19"/>
      <c r="F6" s="19"/>
    </row>
    <row r="7" spans="1:6" ht="12" thickTop="1">
      <c r="A7" s="12" t="s">
        <v>3</v>
      </c>
      <c r="B7" s="16" t="s">
        <v>8</v>
      </c>
      <c r="C7" s="16" t="s">
        <v>8</v>
      </c>
      <c r="D7" s="16" t="s">
        <v>8</v>
      </c>
      <c r="E7" s="14" t="s">
        <v>14</v>
      </c>
      <c r="F7" s="16" t="s">
        <v>8</v>
      </c>
    </row>
    <row r="8" spans="1:6" ht="11.25">
      <c r="A8" s="13" t="s">
        <v>4</v>
      </c>
      <c r="B8" s="17"/>
      <c r="C8" s="17"/>
      <c r="D8" s="17"/>
      <c r="E8" s="1"/>
      <c r="F8" s="17"/>
    </row>
    <row r="9" spans="1:6" ht="11.25">
      <c r="A9" s="13" t="s">
        <v>5</v>
      </c>
      <c r="B9" s="17" t="s">
        <v>9</v>
      </c>
      <c r="C9" s="17" t="s">
        <v>10</v>
      </c>
      <c r="D9" s="17" t="s">
        <v>12</v>
      </c>
      <c r="E9" s="1" t="s">
        <v>15</v>
      </c>
      <c r="F9" s="17" t="s">
        <v>17</v>
      </c>
    </row>
    <row r="10" spans="1:6" ht="12" thickBot="1">
      <c r="A10" s="13" t="s">
        <v>6</v>
      </c>
      <c r="B10" s="17" t="s">
        <v>19</v>
      </c>
      <c r="C10" s="17" t="s">
        <v>19</v>
      </c>
      <c r="D10" s="17" t="s">
        <v>19</v>
      </c>
      <c r="E10" s="1" t="s">
        <v>19</v>
      </c>
      <c r="F10" s="17" t="s">
        <v>19</v>
      </c>
    </row>
    <row r="11" spans="1:6" ht="12" thickTop="1">
      <c r="A11" s="9" t="s">
        <v>18</v>
      </c>
      <c r="B11" s="21">
        <v>355892</v>
      </c>
      <c r="C11" s="21">
        <v>256743</v>
      </c>
      <c r="D11" s="21">
        <v>187792</v>
      </c>
      <c r="E11" s="22">
        <v>172878</v>
      </c>
      <c r="F11" s="21">
        <v>328398</v>
      </c>
    </row>
    <row r="12" spans="1:6" ht="11.25">
      <c r="A12" s="2" t="s">
        <v>20</v>
      </c>
      <c r="B12" s="23">
        <v>30500</v>
      </c>
      <c r="C12" s="23">
        <v>12666</v>
      </c>
      <c r="D12" s="23">
        <v>11845</v>
      </c>
      <c r="E12" s="24"/>
      <c r="F12" s="23">
        <v>798</v>
      </c>
    </row>
    <row r="13" spans="1:6" ht="11.25">
      <c r="A13" s="2" t="s">
        <v>21</v>
      </c>
      <c r="B13" s="23">
        <v>1316816</v>
      </c>
      <c r="C13" s="23">
        <v>1350882</v>
      </c>
      <c r="D13" s="23">
        <v>913523</v>
      </c>
      <c r="E13" s="24"/>
      <c r="F13" s="23">
        <v>211151</v>
      </c>
    </row>
    <row r="14" spans="1:6" ht="11.25">
      <c r="A14" s="2" t="s">
        <v>22</v>
      </c>
      <c r="B14" s="23"/>
      <c r="C14" s="23">
        <v>1402</v>
      </c>
      <c r="D14" s="23">
        <v>26341</v>
      </c>
      <c r="E14" s="24"/>
      <c r="F14" s="23">
        <v>35528</v>
      </c>
    </row>
    <row r="15" spans="1:6" ht="11.25">
      <c r="A15" s="2" t="s">
        <v>23</v>
      </c>
      <c r="B15" s="23">
        <v>2275</v>
      </c>
      <c r="C15" s="23">
        <v>3</v>
      </c>
      <c r="D15" s="23"/>
      <c r="E15" s="24"/>
      <c r="F15" s="23">
        <v>22</v>
      </c>
    </row>
    <row r="16" spans="1:6" ht="11.25">
      <c r="A16" s="2" t="s">
        <v>24</v>
      </c>
      <c r="B16" s="23">
        <v>29041</v>
      </c>
      <c r="C16" s="23">
        <v>29041</v>
      </c>
      <c r="D16" s="23"/>
      <c r="E16" s="24"/>
      <c r="F16" s="23"/>
    </row>
    <row r="17" spans="1:6" ht="11.25">
      <c r="A17" s="2" t="s">
        <v>25</v>
      </c>
      <c r="B17" s="23">
        <v>14942</v>
      </c>
      <c r="C17" s="23">
        <v>20650</v>
      </c>
      <c r="D17" s="23">
        <v>26934</v>
      </c>
      <c r="E17" s="24"/>
      <c r="F17" s="23">
        <v>28965</v>
      </c>
    </row>
    <row r="18" spans="1:6" ht="11.25">
      <c r="A18" s="2" t="s">
        <v>26</v>
      </c>
      <c r="B18" s="23">
        <v>8611</v>
      </c>
      <c r="C18" s="23">
        <v>14471</v>
      </c>
      <c r="D18" s="23">
        <v>22125</v>
      </c>
      <c r="E18" s="24"/>
      <c r="F18" s="23"/>
    </row>
    <row r="19" spans="1:6" ht="11.25">
      <c r="A19" s="2" t="s">
        <v>27</v>
      </c>
      <c r="B19" s="23">
        <v>44455</v>
      </c>
      <c r="C19" s="23">
        <v>37866</v>
      </c>
      <c r="D19" s="23">
        <v>41372</v>
      </c>
      <c r="E19" s="24">
        <v>90648</v>
      </c>
      <c r="F19" s="23"/>
    </row>
    <row r="20" spans="1:6" ht="11.25">
      <c r="A20" s="2" t="s">
        <v>28</v>
      </c>
      <c r="B20" s="23">
        <v>133</v>
      </c>
      <c r="C20" s="23">
        <v>123</v>
      </c>
      <c r="D20" s="23">
        <v>80</v>
      </c>
      <c r="E20" s="24">
        <v>20539</v>
      </c>
      <c r="F20" s="23">
        <v>2683</v>
      </c>
    </row>
    <row r="21" spans="1:6" ht="11.25">
      <c r="A21" s="2" t="s">
        <v>29</v>
      </c>
      <c r="B21" s="23">
        <v>-1760</v>
      </c>
      <c r="C21" s="23">
        <v>-8701</v>
      </c>
      <c r="D21" s="23">
        <v>-676</v>
      </c>
      <c r="E21" s="24">
        <v>-224</v>
      </c>
      <c r="F21" s="23">
        <v>-212</v>
      </c>
    </row>
    <row r="22" spans="1:6" ht="11.25">
      <c r="A22" s="2" t="s">
        <v>30</v>
      </c>
      <c r="B22" s="23">
        <v>1800908</v>
      </c>
      <c r="C22" s="23">
        <v>1715150</v>
      </c>
      <c r="D22" s="23">
        <v>1229337</v>
      </c>
      <c r="E22" s="24">
        <v>519507</v>
      </c>
      <c r="F22" s="23">
        <v>607351</v>
      </c>
    </row>
    <row r="23" spans="1:6" ht="11.25">
      <c r="A23" s="3" t="s">
        <v>31</v>
      </c>
      <c r="B23" s="23">
        <v>64107</v>
      </c>
      <c r="C23" s="23">
        <v>60814</v>
      </c>
      <c r="D23" s="23">
        <v>60814</v>
      </c>
      <c r="E23" s="24"/>
      <c r="F23" s="23">
        <v>10995</v>
      </c>
    </row>
    <row r="24" spans="1:6" ht="11.25">
      <c r="A24" s="4" t="s">
        <v>32</v>
      </c>
      <c r="B24" s="23">
        <v>-8069</v>
      </c>
      <c r="C24" s="23">
        <v>-18797</v>
      </c>
      <c r="D24" s="23">
        <v>-13303</v>
      </c>
      <c r="E24" s="24"/>
      <c r="F24" s="23">
        <v>-3879</v>
      </c>
    </row>
    <row r="25" spans="1:6" ht="11.25">
      <c r="A25" s="4" t="s">
        <v>33</v>
      </c>
      <c r="B25" s="23">
        <v>56038</v>
      </c>
      <c r="C25" s="23">
        <v>42016</v>
      </c>
      <c r="D25" s="23">
        <v>47510</v>
      </c>
      <c r="E25" s="24"/>
      <c r="F25" s="23">
        <v>7115</v>
      </c>
    </row>
    <row r="26" spans="1:6" ht="11.25">
      <c r="A26" s="3" t="s">
        <v>34</v>
      </c>
      <c r="B26" s="23">
        <v>160567</v>
      </c>
      <c r="C26" s="23">
        <v>154172</v>
      </c>
      <c r="D26" s="23"/>
      <c r="E26" s="24"/>
      <c r="F26" s="23"/>
    </row>
    <row r="27" spans="1:6" ht="11.25">
      <c r="A27" s="4" t="s">
        <v>32</v>
      </c>
      <c r="B27" s="23">
        <v>-127774</v>
      </c>
      <c r="C27" s="23">
        <v>-128542</v>
      </c>
      <c r="D27" s="23"/>
      <c r="E27" s="24"/>
      <c r="F27" s="23"/>
    </row>
    <row r="28" spans="1:6" ht="11.25">
      <c r="A28" s="4" t="s">
        <v>35</v>
      </c>
      <c r="B28" s="23">
        <v>32793</v>
      </c>
      <c r="C28" s="23">
        <v>25629</v>
      </c>
      <c r="D28" s="23"/>
      <c r="E28" s="24"/>
      <c r="F28" s="23"/>
    </row>
    <row r="29" spans="1:6" ht="11.25">
      <c r="A29" s="3" t="s">
        <v>36</v>
      </c>
      <c r="B29" s="23">
        <v>88831</v>
      </c>
      <c r="C29" s="23">
        <v>67645</v>
      </c>
      <c r="D29" s="23">
        <v>73443</v>
      </c>
      <c r="E29" s="24">
        <v>31224</v>
      </c>
      <c r="F29" s="23">
        <v>24447</v>
      </c>
    </row>
    <row r="30" spans="1:6" ht="11.25">
      <c r="A30" s="3" t="s">
        <v>37</v>
      </c>
      <c r="B30" s="23">
        <v>106</v>
      </c>
      <c r="C30" s="23">
        <v>106</v>
      </c>
      <c r="D30" s="23">
        <v>106</v>
      </c>
      <c r="E30" s="24"/>
      <c r="F30" s="23">
        <v>106</v>
      </c>
    </row>
    <row r="31" spans="1:6" ht="11.25">
      <c r="A31" s="3" t="s">
        <v>38</v>
      </c>
      <c r="B31" s="23">
        <v>30999</v>
      </c>
      <c r="C31" s="23">
        <v>28553</v>
      </c>
      <c r="D31" s="23">
        <v>27774</v>
      </c>
      <c r="E31" s="24"/>
      <c r="F31" s="23">
        <v>13027</v>
      </c>
    </row>
    <row r="32" spans="1:6" ht="11.25">
      <c r="A32" s="3" t="s">
        <v>39</v>
      </c>
      <c r="B32" s="23">
        <v>31106</v>
      </c>
      <c r="C32" s="23">
        <v>28659</v>
      </c>
      <c r="D32" s="23">
        <v>27880</v>
      </c>
      <c r="E32" s="24">
        <v>15599</v>
      </c>
      <c r="F32" s="23">
        <v>13133</v>
      </c>
    </row>
    <row r="33" spans="1:6" ht="11.25">
      <c r="A33" s="3" t="s">
        <v>40</v>
      </c>
      <c r="B33" s="23">
        <v>37139</v>
      </c>
      <c r="C33" s="23">
        <v>65578</v>
      </c>
      <c r="D33" s="23">
        <v>33560</v>
      </c>
      <c r="E33" s="24"/>
      <c r="F33" s="23">
        <v>6095</v>
      </c>
    </row>
    <row r="34" spans="1:6" ht="11.25">
      <c r="A34" s="3" t="s">
        <v>41</v>
      </c>
      <c r="B34" s="23">
        <v>884</v>
      </c>
      <c r="C34" s="23">
        <v>884</v>
      </c>
      <c r="D34" s="23">
        <v>0</v>
      </c>
      <c r="E34" s="24"/>
      <c r="F34" s="23">
        <v>4900</v>
      </c>
    </row>
    <row r="35" spans="1:6" ht="11.25">
      <c r="A35" s="3" t="s">
        <v>42</v>
      </c>
      <c r="B35" s="23">
        <v>43561</v>
      </c>
      <c r="C35" s="23">
        <v>65342</v>
      </c>
      <c r="D35" s="23"/>
      <c r="E35" s="24"/>
      <c r="F35" s="23"/>
    </row>
    <row r="36" spans="1:6" ht="11.25">
      <c r="A36" s="3" t="s">
        <v>43</v>
      </c>
      <c r="B36" s="23">
        <v>148149</v>
      </c>
      <c r="C36" s="23">
        <v>77403</v>
      </c>
      <c r="D36" s="23">
        <v>79203</v>
      </c>
      <c r="E36" s="24"/>
      <c r="F36" s="23">
        <v>97384</v>
      </c>
    </row>
    <row r="37" spans="1:6" ht="11.25">
      <c r="A37" s="3" t="s">
        <v>44</v>
      </c>
      <c r="B37" s="23"/>
      <c r="C37" s="23">
        <v>3190</v>
      </c>
      <c r="D37" s="23">
        <v>4608</v>
      </c>
      <c r="E37" s="24"/>
      <c r="F37" s="23">
        <v>130</v>
      </c>
    </row>
    <row r="38" spans="1:6" ht="11.25">
      <c r="A38" s="3" t="s">
        <v>45</v>
      </c>
      <c r="B38" s="23">
        <v>45</v>
      </c>
      <c r="C38" s="23">
        <v>123</v>
      </c>
      <c r="D38" s="23">
        <v>123210</v>
      </c>
      <c r="E38" s="24">
        <v>123210</v>
      </c>
      <c r="F38" s="23">
        <v>123210</v>
      </c>
    </row>
    <row r="39" spans="1:6" ht="11.25">
      <c r="A39" s="3" t="s">
        <v>28</v>
      </c>
      <c r="B39" s="23">
        <v>0</v>
      </c>
      <c r="C39" s="23">
        <v>48</v>
      </c>
      <c r="D39" s="23">
        <v>89</v>
      </c>
      <c r="E39" s="24">
        <v>39557</v>
      </c>
      <c r="F39" s="23"/>
    </row>
    <row r="40" spans="1:6" ht="11.25">
      <c r="A40" s="3" t="s">
        <v>29</v>
      </c>
      <c r="B40" s="23">
        <v>-45</v>
      </c>
      <c r="C40" s="23">
        <v>-123</v>
      </c>
      <c r="D40" s="23">
        <v>-123210</v>
      </c>
      <c r="E40" s="24">
        <v>-123210</v>
      </c>
      <c r="F40" s="23">
        <v>-123210</v>
      </c>
    </row>
    <row r="41" spans="1:6" ht="11.25">
      <c r="A41" s="3" t="s">
        <v>46</v>
      </c>
      <c r="B41" s="23"/>
      <c r="C41" s="23">
        <v>-32327</v>
      </c>
      <c r="D41" s="23">
        <v>-29675</v>
      </c>
      <c r="E41" s="24">
        <v>-4899</v>
      </c>
      <c r="F41" s="23">
        <v>-4899</v>
      </c>
    </row>
    <row r="42" spans="1:6" ht="11.25">
      <c r="A42" s="3" t="s">
        <v>47</v>
      </c>
      <c r="B42" s="23">
        <v>229734</v>
      </c>
      <c r="C42" s="23">
        <v>180119</v>
      </c>
      <c r="D42" s="23">
        <v>87786</v>
      </c>
      <c r="E42" s="24"/>
      <c r="F42" s="23">
        <v>103610</v>
      </c>
    </row>
    <row r="43" spans="1:6" ht="11.25">
      <c r="A43" s="2" t="s">
        <v>48</v>
      </c>
      <c r="B43" s="23">
        <v>349673</v>
      </c>
      <c r="C43" s="23">
        <v>276425</v>
      </c>
      <c r="D43" s="23">
        <v>189110</v>
      </c>
      <c r="E43" s="24">
        <v>81482</v>
      </c>
      <c r="F43" s="23">
        <v>141191</v>
      </c>
    </row>
    <row r="44" spans="1:6" ht="12" thickBot="1">
      <c r="A44" s="5" t="s">
        <v>49</v>
      </c>
      <c r="B44" s="25">
        <v>2150581</v>
      </c>
      <c r="C44" s="25">
        <v>1991575</v>
      </c>
      <c r="D44" s="25">
        <v>1418448</v>
      </c>
      <c r="E44" s="26">
        <v>600989</v>
      </c>
      <c r="F44" s="25">
        <v>748543</v>
      </c>
    </row>
    <row r="45" spans="1:6" ht="12" thickTop="1">
      <c r="A45" s="2" t="s">
        <v>50</v>
      </c>
      <c r="B45" s="23">
        <v>1151725</v>
      </c>
      <c r="C45" s="23">
        <v>1153652</v>
      </c>
      <c r="D45" s="23">
        <v>654083</v>
      </c>
      <c r="E45" s="24">
        <v>18273</v>
      </c>
      <c r="F45" s="23">
        <v>25750</v>
      </c>
    </row>
    <row r="46" spans="1:6" ht="11.25">
      <c r="A46" s="2" t="s">
        <v>51</v>
      </c>
      <c r="B46" s="23">
        <v>67000</v>
      </c>
      <c r="C46" s="23"/>
      <c r="D46" s="23"/>
      <c r="E46" s="24"/>
      <c r="F46" s="23"/>
    </row>
    <row r="47" spans="1:6" ht="11.25">
      <c r="A47" s="2" t="s">
        <v>52</v>
      </c>
      <c r="B47" s="23">
        <v>87600</v>
      </c>
      <c r="C47" s="23">
        <v>112598</v>
      </c>
      <c r="D47" s="23">
        <v>39996</v>
      </c>
      <c r="E47" s="24">
        <v>39996</v>
      </c>
      <c r="F47" s="23">
        <v>39996</v>
      </c>
    </row>
    <row r="48" spans="1:6" ht="11.25">
      <c r="A48" s="2" t="s">
        <v>53</v>
      </c>
      <c r="B48" s="23"/>
      <c r="C48" s="23">
        <v>17950</v>
      </c>
      <c r="D48" s="23">
        <v>99963</v>
      </c>
      <c r="E48" s="24"/>
      <c r="F48" s="23"/>
    </row>
    <row r="49" spans="1:6" ht="11.25">
      <c r="A49" s="2" t="s">
        <v>54</v>
      </c>
      <c r="B49" s="23">
        <v>62448</v>
      </c>
      <c r="C49" s="23">
        <v>63074</v>
      </c>
      <c r="D49" s="23">
        <v>79926</v>
      </c>
      <c r="E49" s="24">
        <v>72138</v>
      </c>
      <c r="F49" s="23">
        <v>60131</v>
      </c>
    </row>
    <row r="50" spans="1:6" ht="11.25">
      <c r="A50" s="2" t="s">
        <v>55</v>
      </c>
      <c r="B50" s="23">
        <v>9169</v>
      </c>
      <c r="C50" s="23">
        <v>9109</v>
      </c>
      <c r="D50" s="23">
        <v>10453</v>
      </c>
      <c r="E50" s="24"/>
      <c r="F50" s="23">
        <v>7895</v>
      </c>
    </row>
    <row r="51" spans="1:6" ht="11.25">
      <c r="A51" s="2" t="s">
        <v>56</v>
      </c>
      <c r="B51" s="23">
        <v>8622</v>
      </c>
      <c r="C51" s="23">
        <v>7111</v>
      </c>
      <c r="D51" s="23">
        <v>7378</v>
      </c>
      <c r="E51" s="24"/>
      <c r="F51" s="23">
        <v>8011</v>
      </c>
    </row>
    <row r="52" spans="1:6" ht="11.25">
      <c r="A52" s="2" t="s">
        <v>57</v>
      </c>
      <c r="B52" s="23">
        <v>7374</v>
      </c>
      <c r="C52" s="23">
        <v>8815</v>
      </c>
      <c r="D52" s="23">
        <v>6810</v>
      </c>
      <c r="E52" s="24">
        <v>1454</v>
      </c>
      <c r="F52" s="23">
        <v>7547</v>
      </c>
    </row>
    <row r="53" spans="1:6" ht="11.25">
      <c r="A53" s="2" t="s">
        <v>58</v>
      </c>
      <c r="B53" s="23">
        <v>38553</v>
      </c>
      <c r="C53" s="23">
        <v>18220</v>
      </c>
      <c r="D53" s="23">
        <v>2198</v>
      </c>
      <c r="E53" s="24"/>
      <c r="F53" s="23">
        <v>16666</v>
      </c>
    </row>
    <row r="54" spans="1:6" ht="11.25">
      <c r="A54" s="2" t="s">
        <v>59</v>
      </c>
      <c r="B54" s="23">
        <v>2090</v>
      </c>
      <c r="C54" s="23">
        <v>1620</v>
      </c>
      <c r="D54" s="23">
        <v>606</v>
      </c>
      <c r="E54" s="24"/>
      <c r="F54" s="23"/>
    </row>
    <row r="55" spans="1:6" ht="11.25">
      <c r="A55" s="2" t="s">
        <v>60</v>
      </c>
      <c r="B55" s="23"/>
      <c r="C55" s="23">
        <v>1285</v>
      </c>
      <c r="D55" s="23"/>
      <c r="E55" s="24"/>
      <c r="F55" s="23"/>
    </row>
    <row r="56" spans="1:6" ht="11.25">
      <c r="A56" s="2" t="s">
        <v>28</v>
      </c>
      <c r="B56" s="23">
        <v>3328</v>
      </c>
      <c r="C56" s="23">
        <v>4</v>
      </c>
      <c r="D56" s="23">
        <v>19</v>
      </c>
      <c r="E56" s="24">
        <v>11344</v>
      </c>
      <c r="F56" s="23">
        <v>57</v>
      </c>
    </row>
    <row r="57" spans="1:6" ht="11.25">
      <c r="A57" s="2" t="s">
        <v>61</v>
      </c>
      <c r="B57" s="23">
        <v>1437912</v>
      </c>
      <c r="C57" s="23">
        <v>1393444</v>
      </c>
      <c r="D57" s="23">
        <v>901435</v>
      </c>
      <c r="E57" s="24">
        <v>143207</v>
      </c>
      <c r="F57" s="23">
        <v>166055</v>
      </c>
    </row>
    <row r="58" spans="1:6" ht="11.25">
      <c r="A58" s="2" t="s">
        <v>62</v>
      </c>
      <c r="B58" s="23">
        <v>141000</v>
      </c>
      <c r="C58" s="23">
        <v>13352</v>
      </c>
      <c r="D58" s="23">
        <v>53348</v>
      </c>
      <c r="E58" s="24">
        <v>80012</v>
      </c>
      <c r="F58" s="23">
        <v>93344</v>
      </c>
    </row>
    <row r="59" spans="1:6" ht="11.25">
      <c r="A59" s="2" t="s">
        <v>63</v>
      </c>
      <c r="B59" s="23">
        <v>40971</v>
      </c>
      <c r="C59" s="23">
        <v>41146</v>
      </c>
      <c r="D59" s="23">
        <v>20387</v>
      </c>
      <c r="E59" s="24">
        <v>20142</v>
      </c>
      <c r="F59" s="23">
        <v>21249</v>
      </c>
    </row>
    <row r="60" spans="1:6" ht="11.25">
      <c r="A60" s="2" t="s">
        <v>59</v>
      </c>
      <c r="B60" s="23">
        <v>5411</v>
      </c>
      <c r="C60" s="23">
        <v>5740</v>
      </c>
      <c r="D60" s="23">
        <v>2533</v>
      </c>
      <c r="E60" s="24"/>
      <c r="F60" s="23"/>
    </row>
    <row r="61" spans="1:6" ht="11.25">
      <c r="A61" s="2" t="s">
        <v>64</v>
      </c>
      <c r="B61" s="23">
        <v>187383</v>
      </c>
      <c r="C61" s="23">
        <v>60238</v>
      </c>
      <c r="D61" s="23">
        <v>94218</v>
      </c>
      <c r="E61" s="24">
        <v>100154</v>
      </c>
      <c r="F61" s="23">
        <v>114593</v>
      </c>
    </row>
    <row r="62" spans="1:6" ht="12" thickBot="1">
      <c r="A62" s="5" t="s">
        <v>65</v>
      </c>
      <c r="B62" s="25">
        <v>1625295</v>
      </c>
      <c r="C62" s="25">
        <v>1453682</v>
      </c>
      <c r="D62" s="25">
        <v>995654</v>
      </c>
      <c r="E62" s="26">
        <v>243362</v>
      </c>
      <c r="F62" s="25">
        <v>280648</v>
      </c>
    </row>
    <row r="63" spans="1:6" ht="12" thickTop="1">
      <c r="A63" s="2" t="s">
        <v>66</v>
      </c>
      <c r="B63" s="23">
        <v>1308628</v>
      </c>
      <c r="C63" s="23">
        <v>1308628</v>
      </c>
      <c r="D63" s="23">
        <v>1308628</v>
      </c>
      <c r="E63" s="24">
        <v>1014145</v>
      </c>
      <c r="F63" s="23">
        <v>1014145</v>
      </c>
    </row>
    <row r="64" spans="1:6" ht="11.25">
      <c r="A64" s="3" t="s">
        <v>67</v>
      </c>
      <c r="B64" s="23">
        <v>530259</v>
      </c>
      <c r="C64" s="23">
        <v>530259</v>
      </c>
      <c r="D64" s="23">
        <v>530259</v>
      </c>
      <c r="E64" s="24"/>
      <c r="F64" s="23">
        <v>335776</v>
      </c>
    </row>
    <row r="65" spans="1:6" ht="11.25">
      <c r="A65" s="3" t="s">
        <v>68</v>
      </c>
      <c r="B65" s="23">
        <v>349083</v>
      </c>
      <c r="C65" s="23">
        <v>356961</v>
      </c>
      <c r="D65" s="23">
        <v>356961</v>
      </c>
      <c r="E65" s="24"/>
      <c r="F65" s="23">
        <v>356961</v>
      </c>
    </row>
    <row r="66" spans="1:6" ht="11.25">
      <c r="A66" s="3" t="s">
        <v>69</v>
      </c>
      <c r="B66" s="23">
        <v>879342</v>
      </c>
      <c r="C66" s="23">
        <v>887221</v>
      </c>
      <c r="D66" s="23">
        <v>887221</v>
      </c>
      <c r="E66" s="24">
        <v>692738</v>
      </c>
      <c r="F66" s="23">
        <v>692738</v>
      </c>
    </row>
    <row r="67" spans="1:6" ht="11.25">
      <c r="A67" s="4" t="s">
        <v>70</v>
      </c>
      <c r="B67" s="23">
        <v>-1607105</v>
      </c>
      <c r="C67" s="23">
        <v>-1564625</v>
      </c>
      <c r="D67" s="23">
        <v>-1667150</v>
      </c>
      <c r="E67" s="24"/>
      <c r="F67" s="23">
        <v>-1198467</v>
      </c>
    </row>
    <row r="68" spans="1:6" ht="11.25">
      <c r="A68" s="3" t="s">
        <v>71</v>
      </c>
      <c r="B68" s="23">
        <v>-1607105</v>
      </c>
      <c r="C68" s="23">
        <v>-1564625</v>
      </c>
      <c r="D68" s="23">
        <v>-1667150</v>
      </c>
      <c r="E68" s="24">
        <v>-1308735</v>
      </c>
      <c r="F68" s="23">
        <v>-1198467</v>
      </c>
    </row>
    <row r="69" spans="1:6" ht="11.25">
      <c r="A69" s="2" t="s">
        <v>72</v>
      </c>
      <c r="B69" s="23">
        <v>-88776</v>
      </c>
      <c r="C69" s="23">
        <v>-105980</v>
      </c>
      <c r="D69" s="23">
        <v>-105971</v>
      </c>
      <c r="E69" s="24">
        <v>-40521</v>
      </c>
      <c r="F69" s="23">
        <v>-40521</v>
      </c>
    </row>
    <row r="70" spans="1:6" ht="11.25">
      <c r="A70" s="2" t="s">
        <v>73</v>
      </c>
      <c r="B70" s="23">
        <v>492089</v>
      </c>
      <c r="C70" s="23">
        <v>525244</v>
      </c>
      <c r="D70" s="23">
        <v>422728</v>
      </c>
      <c r="E70" s="24">
        <v>357627</v>
      </c>
      <c r="F70" s="23">
        <v>467894</v>
      </c>
    </row>
    <row r="71" spans="1:6" ht="11.25">
      <c r="A71" s="2" t="s">
        <v>74</v>
      </c>
      <c r="B71" s="23">
        <v>75</v>
      </c>
      <c r="C71" s="23">
        <v>83</v>
      </c>
      <c r="D71" s="23">
        <v>65</v>
      </c>
      <c r="E71" s="24"/>
      <c r="F71" s="23"/>
    </row>
    <row r="72" spans="1:6" ht="11.25">
      <c r="A72" s="2" t="s">
        <v>75</v>
      </c>
      <c r="B72" s="23">
        <v>75</v>
      </c>
      <c r="C72" s="23">
        <v>83</v>
      </c>
      <c r="D72" s="23">
        <v>65</v>
      </c>
      <c r="E72" s="24"/>
      <c r="F72" s="23"/>
    </row>
    <row r="73" spans="1:6" ht="11.25">
      <c r="A73" s="6" t="s">
        <v>76</v>
      </c>
      <c r="B73" s="23">
        <v>33121</v>
      </c>
      <c r="C73" s="23">
        <v>12565</v>
      </c>
      <c r="D73" s="23"/>
      <c r="E73" s="24"/>
      <c r="F73" s="23"/>
    </row>
    <row r="74" spans="1:6" ht="11.25">
      <c r="A74" s="6" t="s">
        <v>77</v>
      </c>
      <c r="B74" s="23">
        <v>525285</v>
      </c>
      <c r="C74" s="23">
        <v>537893</v>
      </c>
      <c r="D74" s="23">
        <v>422793</v>
      </c>
      <c r="E74" s="24">
        <v>357627</v>
      </c>
      <c r="F74" s="23">
        <v>467894</v>
      </c>
    </row>
    <row r="75" spans="1:6" ht="12" thickBot="1">
      <c r="A75" s="7" t="s">
        <v>78</v>
      </c>
      <c r="B75" s="23">
        <v>2150581</v>
      </c>
      <c r="C75" s="23">
        <v>1991575</v>
      </c>
      <c r="D75" s="23">
        <v>1418448</v>
      </c>
      <c r="E75" s="24">
        <v>600989</v>
      </c>
      <c r="F75" s="23">
        <v>748543</v>
      </c>
    </row>
    <row r="76" spans="1:6" ht="12" thickTop="1">
      <c r="A76" s="8"/>
      <c r="B76" s="27"/>
      <c r="C76" s="27"/>
      <c r="D76" s="27"/>
      <c r="E76" s="27"/>
      <c r="F76" s="27"/>
    </row>
    <row r="78" ht="11.25">
      <c r="A78" s="20" t="s">
        <v>83</v>
      </c>
    </row>
    <row r="79" ht="11.25">
      <c r="A79" s="20" t="s">
        <v>84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2012-11-14T19:19:06Z</dcterms:created>
  <dcterms:modified xsi:type="dcterms:W3CDTF">2012-11-14T19:19:13Z</dcterms:modified>
  <cp:category/>
  <cp:version/>
  <cp:contentType/>
  <cp:contentStatus/>
</cp:coreProperties>
</file>