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<sst xmlns="http://schemas.openxmlformats.org/spreadsheetml/2006/main" count="691" uniqueCount="238">
  <si>
    <t>連結・貸借対照表</t>
  </si>
  <si>
    <t>累積四半期</t>
  </si>
  <si>
    <t>2013/04/01</t>
  </si>
  <si>
    <t>2010/09/30</t>
  </si>
  <si>
    <t>のれん償却額</t>
  </si>
  <si>
    <t>敷金及び保証金のリース料相殺額</t>
  </si>
  <si>
    <t>賞与引当金の増減額（△は減少）</t>
  </si>
  <si>
    <t>貸倒引当金の増減額（△は減少）</t>
  </si>
  <si>
    <t>受取利息及び受取配当金</t>
  </si>
  <si>
    <t>為替差損益（△は益）</t>
  </si>
  <si>
    <t>有形固定資産売却損益（△は益）</t>
  </si>
  <si>
    <t>有形固定資産除却損</t>
  </si>
  <si>
    <t>投資有価証券売却損益（△は益）</t>
  </si>
  <si>
    <t>売上債権の増減額（△は増加）</t>
  </si>
  <si>
    <t>営業貸付金の増減額（△は増加）</t>
  </si>
  <si>
    <t>仕入債務の増減額（△は減少）</t>
  </si>
  <si>
    <t>前払費用の増減額（△は増加）</t>
  </si>
  <si>
    <t>未払金の増減額（△は減少）</t>
  </si>
  <si>
    <t>前受金の増減額（△は減少）</t>
  </si>
  <si>
    <t>小計</t>
  </si>
  <si>
    <t>利息及び配当金の受取額</t>
  </si>
  <si>
    <t>店舗閉鎖損失の支払額</t>
  </si>
  <si>
    <t>災害による損失の支払額</t>
  </si>
  <si>
    <t>利息の支払額</t>
  </si>
  <si>
    <t>法人税等の支払額又は還付額（△は支払）</t>
  </si>
  <si>
    <t>営業活動によるキャッシュ・フロー</t>
  </si>
  <si>
    <t>匿名組合現金預金の純増減額（△は増加）</t>
  </si>
  <si>
    <t>信託預金の増減額（△は増加）</t>
  </si>
  <si>
    <t>定期預金の増減額（△は増加）</t>
  </si>
  <si>
    <t>有形固定資産の取得による支出</t>
  </si>
  <si>
    <t>有形固定資産の売却による収入</t>
  </si>
  <si>
    <t>ソフトウエアの取得による支出</t>
  </si>
  <si>
    <t>投資有価証券の取得による支出</t>
  </si>
  <si>
    <t>事業譲受による支出</t>
  </si>
  <si>
    <t>貸付けによる支出</t>
  </si>
  <si>
    <t>貸付金の回収による収入</t>
  </si>
  <si>
    <t>差入敷金保証金の支払による支出</t>
  </si>
  <si>
    <t>差入敷金保証金の戻入による収入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</si>
  <si>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</si>
  <si>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</si>
  <si>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</si>
  <si>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</si>
  <si>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社債の償還による支出</t>
  </si>
  <si>
    <t>自己株式の取得による支出</t>
  </si>
  <si>
    <t>リース債務の返済による支出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</si>
  <si>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</si>
  <si>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</si>
  <si>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</si>
  <si>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</si>
  <si>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</si>
  <si>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</si>
  <si>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為替差損</t>
  </si>
  <si>
    <t>固定資産売却益</t>
  </si>
  <si>
    <t>受取損害賠償金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</si>
  <si>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</si>
  <si>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</si>
  <si>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</si>
  <si>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</si>
  <si>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</si>
  <si>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</si>
  <si>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</si>
  <si>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</si>
  <si>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</si>
  <si>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</si>
  <si>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</si>
  <si>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</si>
  <si>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</si>
  <si>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</si>
  <si>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2012/06/29</t>
  </si>
  <si>
    <t>2011/03/31</t>
  </si>
  <si>
    <t>2011/06/30</t>
  </si>
  <si>
    <t>2010/03/31</t>
  </si>
  <si>
    <t>2010/06/29</t>
  </si>
  <si>
    <t>2009/03/31</t>
  </si>
  <si>
    <t>2009/06/29</t>
  </si>
  <si>
    <t>2008/03/31</t>
  </si>
  <si>
    <t>現金及び預金</t>
  </si>
  <si>
    <t>百万円</t>
  </si>
  <si>
    <t>売掛金</t>
  </si>
  <si>
    <t>商品</t>
  </si>
  <si>
    <t>貯蔵品</t>
  </si>
  <si>
    <t>前払費用</t>
  </si>
  <si>
    <t>繰延税金資産</t>
  </si>
  <si>
    <t>短期貸付金</t>
  </si>
  <si>
    <t>その他</t>
  </si>
  <si>
    <t>貸倒引当金</t>
  </si>
  <si>
    <t>流動資産</t>
  </si>
  <si>
    <t>建物</t>
  </si>
  <si>
    <t>減価償却累計額及び減損損失累計額</t>
  </si>
  <si>
    <t>建物（純額）</t>
  </si>
  <si>
    <t>構築物</t>
  </si>
  <si>
    <t>構築物（純額）</t>
  </si>
  <si>
    <t>機械装置及び運搬具</t>
  </si>
  <si>
    <t>機械装置及び運搬具（純額）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</si>
  <si>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</si>
  <si>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</si>
  <si>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</si>
  <si>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</si>
  <si>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</si>
  <si>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</si>
  <si>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ソフトウエア</t>
  </si>
  <si>
    <t>無形固定資産</t>
  </si>
  <si>
    <t>投資有価証券</t>
  </si>
  <si>
    <t>関係会社株式</t>
  </si>
  <si>
    <t>その他の関係会社有価証券</t>
  </si>
  <si>
    <t>出資金</t>
  </si>
  <si>
    <t>長期貸付金</t>
  </si>
  <si>
    <t>長期前払費用</t>
  </si>
  <si>
    <t>敷金及び保証金</t>
  </si>
  <si>
    <t>投資損失引当金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</si>
  <si>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</si>
  <si>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</si>
  <si>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</si>
  <si>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</si>
  <si>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</si>
  <si>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</si>
  <si>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1年内償還予定の社債</t>
  </si>
  <si>
    <t>リース債務</t>
  </si>
  <si>
    <t>未払金</t>
  </si>
  <si>
    <t>未払費用</t>
  </si>
  <si>
    <t>未払法人税等</t>
  </si>
  <si>
    <t>前受金</t>
  </si>
  <si>
    <t>預り金</t>
  </si>
  <si>
    <t>前受収益</t>
  </si>
  <si>
    <t>賞与引当金</t>
  </si>
  <si>
    <t>店舗閉鎖損失引当金</t>
  </si>
  <si>
    <t>流動負債</t>
  </si>
  <si>
    <t>社債</t>
  </si>
  <si>
    <t>長期借入金</t>
  </si>
  <si>
    <t>長期リース資産減損勘定</t>
  </si>
  <si>
    <t>資産除去債務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</si>
  <si>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</si>
  <si>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</si>
  <si>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</si>
  <si>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</si>
  <si>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</si>
  <si>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</si>
  <si>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</si>
  <si>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株主資本</t>
  </si>
  <si>
    <t>純資産</t>
  </si>
  <si>
    <t>負債純資産</t>
  </si>
  <si>
    <t>証券コード</t>
  </si>
  <si>
    <t>企業名</t>
  </si>
  <si>
    <t>株式会社　テイクアンドギヴ・ニーズ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</si>
  <si>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</si>
  <si>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</si>
  <si>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</si>
  <si>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</si>
  <si>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</si>
  <si>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</si>
  <si>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</si>
  <si>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</si>
  <si>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</si>
  <si>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</si>
  <si>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売上原価</t>
  </si>
  <si>
    <t>売上総利益</t>
  </si>
  <si>
    <t>広告宣伝費</t>
  </si>
  <si>
    <t>役員報酬</t>
  </si>
  <si>
    <t>給料及び手当</t>
  </si>
  <si>
    <t>（うち賞与引当金繰入額）</t>
  </si>
  <si>
    <t>福利厚生費</t>
  </si>
  <si>
    <t>地代家賃</t>
  </si>
  <si>
    <t>消耗品費</t>
  </si>
  <si>
    <t>減価償却費</t>
  </si>
  <si>
    <t>支払手数料</t>
  </si>
  <si>
    <t>販売費・一般管理費</t>
  </si>
  <si>
    <t>営業利益</t>
  </si>
  <si>
    <t>受取利息</t>
  </si>
  <si>
    <t>受取配当金</t>
  </si>
  <si>
    <t>匿名組合投資利益</t>
  </si>
  <si>
    <t>貸倒引当金戻入額</t>
  </si>
  <si>
    <t>受取賃貸料</t>
  </si>
  <si>
    <t>為替差益</t>
  </si>
  <si>
    <t>営業外収益</t>
  </si>
  <si>
    <t>支払利息</t>
  </si>
  <si>
    <t>匿名組合投資損失</t>
  </si>
  <si>
    <t>営業外費用</t>
  </si>
  <si>
    <t>経常利益</t>
  </si>
  <si>
    <t>投資有価証券売却益</t>
  </si>
  <si>
    <t>投資損失引当金戻入額</t>
  </si>
  <si>
    <t>国庫補助金受贈益</t>
  </si>
  <si>
    <t>特別利益</t>
  </si>
  <si>
    <t>固定資産除却損</t>
  </si>
  <si>
    <t>投資有価証券売却損</t>
  </si>
  <si>
    <t>投資有価証券評価損</t>
  </si>
  <si>
    <t>減損損失</t>
  </si>
  <si>
    <t>災害による損失</t>
  </si>
  <si>
    <t>店舗閉鎖損失引当金繰入額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</si>
  <si>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</si>
  <si>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</si>
  <si>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</si>
  <si>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</si>
  <si>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</si>
  <si>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</si>
  <si>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</si>
  <si>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</si>
  <si>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</si>
  <si>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</si>
  <si>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</si>
  <si>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</si>
  <si>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2013/08/09</t>
  </si>
  <si>
    <t>2013/06/30</t>
  </si>
  <si>
    <t>2013/02/13</t>
  </si>
  <si>
    <t>2012/12/31</t>
  </si>
  <si>
    <t>2012/11/09</t>
  </si>
  <si>
    <t>2012/09/30</t>
  </si>
  <si>
    <t>2012/08/10</t>
  </si>
  <si>
    <t>2012/06/30</t>
  </si>
  <si>
    <t>2012/02/13</t>
  </si>
  <si>
    <t>2011/12/31</t>
  </si>
  <si>
    <t>2011/11/11</t>
  </si>
  <si>
    <t>2011/09/30</t>
  </si>
  <si>
    <t>2011/08/12</t>
  </si>
  <si>
    <t>2011/02/10</t>
  </si>
  <si>
    <t>2010/12/31</t>
  </si>
  <si>
    <t>2010/08/13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</si>
  <si>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</si>
  <si>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</si>
  <si>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</si>
  <si>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</si>
  <si>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</si>
  <si>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</si>
  <si>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</si>
  <si>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</si>
  <si>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</si>
  <si>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</si>
  <si>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</si>
  <si>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</si>
  <si>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</si>
  <si>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営業貸付金</t>
  </si>
  <si>
    <t>建物及び構築物</t>
  </si>
  <si>
    <t>建物及び構築物（純額）</t>
  </si>
  <si>
    <t>のれん</t>
  </si>
  <si>
    <t>自己株式</t>
  </si>
  <si>
    <t>繰延ヘッジ損益</t>
  </si>
  <si>
    <t>為替換算調整勘定</t>
  </si>
  <si>
    <t>評価・換算差額等</t>
  </si>
  <si>
    <t>少数株主持分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</si>
</sst>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141</v>
      </c>
      <c r="B2" s="14">
        <v>4331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142</v>
      </c>
      <c r="B3" s="1" t="s">
        <v>143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57</v>
      </c>
      <c r="B4" s="15" t="str">
        <f>HYPERLINK("http://www.kabupro.jp/mark/20140213/S10017UT.htm","四半期報告書")</f>
        <v>四半期報告書</v>
      </c>
      <c r="C4" s="15" t="str">
        <f>HYPERLINK("http://www.kabupro.jp/mark/20131113/S1000HXE.htm","四半期報告書")</f>
        <v>四半期報告書</v>
      </c>
      <c r="D4" s="15" t="str">
        <f>HYPERLINK("http://www.kabupro.jp/mark/20130809/S000E92E.htm","四半期報告書")</f>
        <v>四半期報告書</v>
      </c>
      <c r="E4" s="15" t="str">
        <f>HYPERLINK("http://www.kabupro.jp/mark/20130628/S000DWWV.htm","有価証券報告書")</f>
        <v>有価証券報告書</v>
      </c>
      <c r="F4" s="15" t="str">
        <f>HYPERLINK("http://www.kabupro.jp/mark/20140213/S10017UT.htm","四半期報告書")</f>
        <v>四半期報告書</v>
      </c>
      <c r="G4" s="15" t="str">
        <f>HYPERLINK("http://www.kabupro.jp/mark/20131113/S1000HXE.htm","四半期報告書")</f>
        <v>四半期報告書</v>
      </c>
      <c r="H4" s="15" t="str">
        <f>HYPERLINK("http://www.kabupro.jp/mark/20130809/S000E92E.htm","四半期報告書")</f>
        <v>四半期報告書</v>
      </c>
      <c r="I4" s="15" t="str">
        <f>HYPERLINK("http://www.kabupro.jp/mark/20130628/S000DWWV.htm","有価証券報告書")</f>
        <v>有価証券報告書</v>
      </c>
      <c r="J4" s="15" t="str">
        <f>HYPERLINK("http://www.kabupro.jp/mark/20130213/S000CUQW.htm","四半期報告書")</f>
        <v>四半期報告書</v>
      </c>
      <c r="K4" s="15" t="str">
        <f>HYPERLINK("http://www.kabupro.jp/mark/20121109/S000C7ZD.htm","四半期報告書")</f>
        <v>四半期報告書</v>
      </c>
      <c r="L4" s="15" t="str">
        <f>HYPERLINK("http://www.kabupro.jp/mark/20120810/S000BPY5.htm","四半期報告書")</f>
        <v>四半期報告書</v>
      </c>
      <c r="M4" s="15" t="str">
        <f>HYPERLINK("http://www.kabupro.jp/mark/20120629/S000BBOZ.htm","有価証券報告書")</f>
        <v>有価証券報告書</v>
      </c>
      <c r="N4" s="15" t="str">
        <f>HYPERLINK("http://www.kabupro.jp/mark/20120213/S000AB8X.htm","四半期報告書")</f>
        <v>四半期報告書</v>
      </c>
      <c r="O4" s="15" t="str">
        <f>HYPERLINK("http://www.kabupro.jp/mark/20111111/S0009QQL.htm","四半期報告書")</f>
        <v>四半期報告書</v>
      </c>
      <c r="P4" s="15" t="str">
        <f>HYPERLINK("http://www.kabupro.jp/mark/20110812/S000976T.htm","四半期報告書")</f>
        <v>四半期報告書</v>
      </c>
      <c r="Q4" s="15" t="str">
        <f>HYPERLINK("http://www.kabupro.jp/mark/20110630/S0008T2P.htm","有価証券報告書")</f>
        <v>有価証券報告書</v>
      </c>
      <c r="R4" s="15" t="str">
        <f>HYPERLINK("http://www.kabupro.jp/mark/20110210/S0007SFF.htm","四半期報告書")</f>
        <v>四半期報告書</v>
      </c>
      <c r="S4" s="15" t="str">
        <f>HYPERLINK("http://www.kabupro.jp/mark/20091113/S0004MQ8.htm","四半期報告書")</f>
        <v>四半期報告書</v>
      </c>
      <c r="T4" s="15" t="str">
        <f>HYPERLINK("http://www.kabupro.jp/mark/20100813/S0006N8F.htm","四半期報告書")</f>
        <v>四半期報告書</v>
      </c>
      <c r="U4" s="15" t="str">
        <f>HYPERLINK("http://www.kabupro.jp/mark/20100629/S000682H.htm","有価証券報告書")</f>
        <v>有価証券報告書</v>
      </c>
      <c r="V4" s="15" t="str">
        <f>HYPERLINK("http://www.kabupro.jp/mark/20100212/S000570O.htm","四半期報告書")</f>
        <v>四半期報告書</v>
      </c>
      <c r="W4" s="15" t="str">
        <f>HYPERLINK("http://www.kabupro.jp/mark/20091113/S0004MQ8.htm","四半期報告書")</f>
        <v>四半期報告書</v>
      </c>
      <c r="X4" s="15" t="str">
        <f>HYPERLINK("http://www.kabupro.jp/mark/20090814/S0003ZRS.htm","四半期報告書")</f>
        <v>四半期報告書</v>
      </c>
      <c r="Y4" s="15" t="str">
        <f>HYPERLINK("http://www.kabupro.jp/mark/20090629/S0003KQK.htm","有価証券報告書")</f>
        <v>有価証券報告書</v>
      </c>
    </row>
    <row r="5" spans="1:25" ht="14.25" thickBot="1">
      <c r="A5" s="11" t="s">
        <v>58</v>
      </c>
      <c r="B5" s="1" t="s">
        <v>195</v>
      </c>
      <c r="C5" s="1" t="s">
        <v>198</v>
      </c>
      <c r="D5" s="1" t="s">
        <v>200</v>
      </c>
      <c r="E5" s="1" t="s">
        <v>64</v>
      </c>
      <c r="F5" s="1" t="s">
        <v>195</v>
      </c>
      <c r="G5" s="1" t="s">
        <v>198</v>
      </c>
      <c r="H5" s="1" t="s">
        <v>200</v>
      </c>
      <c r="I5" s="1" t="s">
        <v>64</v>
      </c>
      <c r="J5" s="1" t="s">
        <v>202</v>
      </c>
      <c r="K5" s="1" t="s">
        <v>204</v>
      </c>
      <c r="L5" s="1" t="s">
        <v>206</v>
      </c>
      <c r="M5" s="1" t="s">
        <v>68</v>
      </c>
      <c r="N5" s="1" t="s">
        <v>208</v>
      </c>
      <c r="O5" s="1" t="s">
        <v>210</v>
      </c>
      <c r="P5" s="1" t="s">
        <v>212</v>
      </c>
      <c r="Q5" s="1" t="s">
        <v>70</v>
      </c>
      <c r="R5" s="1" t="s">
        <v>213</v>
      </c>
      <c r="S5" s="1" t="s">
        <v>219</v>
      </c>
      <c r="T5" s="1" t="s">
        <v>215</v>
      </c>
      <c r="U5" s="1" t="s">
        <v>72</v>
      </c>
      <c r="V5" s="1" t="s">
        <v>217</v>
      </c>
      <c r="W5" s="1" t="s">
        <v>219</v>
      </c>
      <c r="X5" s="1" t="s">
        <v>221</v>
      </c>
      <c r="Y5" s="1" t="s">
        <v>74</v>
      </c>
    </row>
    <row r="6" spans="1:25" ht="15" thickBot="1" thickTop="1">
      <c r="A6" s="10" t="s">
        <v>59</v>
      </c>
      <c r="B6" s="18" t="s">
        <v>56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60</v>
      </c>
      <c r="B7" s="14" t="s">
        <v>1</v>
      </c>
      <c r="C7" s="14" t="s">
        <v>1</v>
      </c>
      <c r="D7" s="14" t="s">
        <v>1</v>
      </c>
      <c r="E7" s="16" t="s">
        <v>65</v>
      </c>
      <c r="F7" s="14" t="s">
        <v>1</v>
      </c>
      <c r="G7" s="14" t="s">
        <v>1</v>
      </c>
      <c r="H7" s="14" t="s">
        <v>1</v>
      </c>
      <c r="I7" s="16" t="s">
        <v>65</v>
      </c>
      <c r="J7" s="14" t="s">
        <v>1</v>
      </c>
      <c r="K7" s="14" t="s">
        <v>1</v>
      </c>
      <c r="L7" s="14" t="s">
        <v>1</v>
      </c>
      <c r="M7" s="16" t="s">
        <v>65</v>
      </c>
      <c r="N7" s="14" t="s">
        <v>1</v>
      </c>
      <c r="O7" s="14" t="s">
        <v>1</v>
      </c>
      <c r="P7" s="14" t="s">
        <v>1</v>
      </c>
      <c r="Q7" s="16" t="s">
        <v>65</v>
      </c>
      <c r="R7" s="14" t="s">
        <v>1</v>
      </c>
      <c r="S7" s="14" t="s">
        <v>1</v>
      </c>
      <c r="T7" s="14" t="s">
        <v>1</v>
      </c>
      <c r="U7" s="16" t="s">
        <v>65</v>
      </c>
      <c r="V7" s="14" t="s">
        <v>1</v>
      </c>
      <c r="W7" s="14" t="s">
        <v>1</v>
      </c>
      <c r="X7" s="14" t="s">
        <v>1</v>
      </c>
      <c r="Y7" s="16" t="s">
        <v>65</v>
      </c>
    </row>
    <row r="8" spans="1:25" ht="13.5">
      <c r="A8" s="13" t="s">
        <v>61</v>
      </c>
      <c r="B8" s="1" t="s">
        <v>2</v>
      </c>
      <c r="C8" s="1" t="s">
        <v>2</v>
      </c>
      <c r="D8" s="1" t="s">
        <v>2</v>
      </c>
      <c r="E8" s="17" t="s">
        <v>147</v>
      </c>
      <c r="F8" s="1" t="s">
        <v>147</v>
      </c>
      <c r="G8" s="1" t="s">
        <v>147</v>
      </c>
      <c r="H8" s="1" t="s">
        <v>147</v>
      </c>
      <c r="I8" s="17" t="s">
        <v>148</v>
      </c>
      <c r="J8" s="1" t="s">
        <v>148</v>
      </c>
      <c r="K8" s="1" t="s">
        <v>148</v>
      </c>
      <c r="L8" s="1" t="s">
        <v>148</v>
      </c>
      <c r="M8" s="17" t="s">
        <v>149</v>
      </c>
      <c r="N8" s="1" t="s">
        <v>149</v>
      </c>
      <c r="O8" s="1" t="s">
        <v>149</v>
      </c>
      <c r="P8" s="1" t="s">
        <v>149</v>
      </c>
      <c r="Q8" s="17" t="s">
        <v>150</v>
      </c>
      <c r="R8" s="1" t="s">
        <v>150</v>
      </c>
      <c r="S8" s="1" t="s">
        <v>150</v>
      </c>
      <c r="T8" s="1" t="s">
        <v>150</v>
      </c>
      <c r="U8" s="17" t="s">
        <v>151</v>
      </c>
      <c r="V8" s="1" t="s">
        <v>151</v>
      </c>
      <c r="W8" s="1" t="s">
        <v>151</v>
      </c>
      <c r="X8" s="1" t="s">
        <v>151</v>
      </c>
      <c r="Y8" s="17" t="s">
        <v>152</v>
      </c>
    </row>
    <row r="9" spans="1:25" ht="13.5">
      <c r="A9" s="13" t="s">
        <v>62</v>
      </c>
      <c r="B9" s="1" t="s">
        <v>197</v>
      </c>
      <c r="C9" s="1" t="s">
        <v>199</v>
      </c>
      <c r="D9" s="1" t="s">
        <v>201</v>
      </c>
      <c r="E9" s="17" t="s">
        <v>66</v>
      </c>
      <c r="F9" s="1" t="s">
        <v>203</v>
      </c>
      <c r="G9" s="1" t="s">
        <v>205</v>
      </c>
      <c r="H9" s="1" t="s">
        <v>207</v>
      </c>
      <c r="I9" s="17" t="s">
        <v>67</v>
      </c>
      <c r="J9" s="1" t="s">
        <v>209</v>
      </c>
      <c r="K9" s="1" t="s">
        <v>211</v>
      </c>
      <c r="L9" s="1" t="s">
        <v>70</v>
      </c>
      <c r="M9" s="17" t="s">
        <v>69</v>
      </c>
      <c r="N9" s="1" t="s">
        <v>214</v>
      </c>
      <c r="O9" s="1" t="s">
        <v>3</v>
      </c>
      <c r="P9" s="1" t="s">
        <v>216</v>
      </c>
      <c r="Q9" s="17" t="s">
        <v>71</v>
      </c>
      <c r="R9" s="1" t="s">
        <v>218</v>
      </c>
      <c r="S9" s="1" t="s">
        <v>220</v>
      </c>
      <c r="T9" s="1" t="s">
        <v>222</v>
      </c>
      <c r="U9" s="17" t="s">
        <v>73</v>
      </c>
      <c r="V9" s="1" t="s">
        <v>224</v>
      </c>
      <c r="W9" s="1" t="s">
        <v>226</v>
      </c>
      <c r="X9" s="1" t="s">
        <v>228</v>
      </c>
      <c r="Y9" s="17" t="s">
        <v>75</v>
      </c>
    </row>
    <row r="10" spans="1:25" ht="14.25" thickBot="1">
      <c r="A10" s="13" t="s">
        <v>63</v>
      </c>
      <c r="B10" s="1" t="s">
        <v>77</v>
      </c>
      <c r="C10" s="1" t="s">
        <v>77</v>
      </c>
      <c r="D10" s="1" t="s">
        <v>77</v>
      </c>
      <c r="E10" s="17" t="s">
        <v>77</v>
      </c>
      <c r="F10" s="1" t="s">
        <v>77</v>
      </c>
      <c r="G10" s="1" t="s">
        <v>77</v>
      </c>
      <c r="H10" s="1" t="s">
        <v>77</v>
      </c>
      <c r="I10" s="17" t="s">
        <v>77</v>
      </c>
      <c r="J10" s="1" t="s">
        <v>77</v>
      </c>
      <c r="K10" s="1" t="s">
        <v>77</v>
      </c>
      <c r="L10" s="1" t="s">
        <v>77</v>
      </c>
      <c r="M10" s="17" t="s">
        <v>77</v>
      </c>
      <c r="N10" s="1" t="s">
        <v>77</v>
      </c>
      <c r="O10" s="1" t="s">
        <v>77</v>
      </c>
      <c r="P10" s="1" t="s">
        <v>77</v>
      </c>
      <c r="Q10" s="17" t="s">
        <v>77</v>
      </c>
      <c r="R10" s="1" t="s">
        <v>77</v>
      </c>
      <c r="S10" s="1" t="s">
        <v>77</v>
      </c>
      <c r="T10" s="1" t="s">
        <v>77</v>
      </c>
      <c r="U10" s="17" t="s">
        <v>77</v>
      </c>
      <c r="V10" s="1" t="s">
        <v>77</v>
      </c>
      <c r="W10" s="1" t="s">
        <v>77</v>
      </c>
      <c r="X10" s="1" t="s">
        <v>77</v>
      </c>
      <c r="Y10" s="17" t="s">
        <v>77</v>
      </c>
    </row>
    <row r="11" spans="1:25" ht="14.25" thickTop="1">
      <c r="A11" s="26" t="s">
        <v>153</v>
      </c>
      <c r="B11" s="27">
        <v>45175</v>
      </c>
      <c r="C11" s="27">
        <v>28442</v>
      </c>
      <c r="D11" s="27">
        <v>14633</v>
      </c>
      <c r="E11" s="21">
        <v>52804</v>
      </c>
      <c r="F11" s="27">
        <v>38215</v>
      </c>
      <c r="G11" s="27">
        <v>23912</v>
      </c>
      <c r="H11" s="27">
        <v>12463</v>
      </c>
      <c r="I11" s="21">
        <v>47983</v>
      </c>
      <c r="J11" s="27">
        <v>35591</v>
      </c>
      <c r="K11" s="27">
        <v>22099</v>
      </c>
      <c r="L11" s="27">
        <v>11481</v>
      </c>
      <c r="M11" s="21">
        <v>46716</v>
      </c>
      <c r="N11" s="27">
        <v>35468</v>
      </c>
      <c r="O11" s="27">
        <v>21779</v>
      </c>
      <c r="P11" s="27">
        <v>11191</v>
      </c>
      <c r="Q11" s="21">
        <v>46039</v>
      </c>
      <c r="R11" s="27">
        <v>34446</v>
      </c>
      <c r="S11" s="27">
        <v>21506</v>
      </c>
      <c r="T11" s="27">
        <v>11617</v>
      </c>
      <c r="U11" s="21">
        <v>46206</v>
      </c>
      <c r="V11" s="27">
        <v>34716</v>
      </c>
      <c r="W11" s="27">
        <v>21005</v>
      </c>
      <c r="X11" s="27">
        <v>10890</v>
      </c>
      <c r="Y11" s="21">
        <v>43642</v>
      </c>
    </row>
    <row r="12" spans="1:25" ht="13.5">
      <c r="A12" s="7" t="s">
        <v>154</v>
      </c>
      <c r="B12" s="28">
        <v>19731</v>
      </c>
      <c r="C12" s="28">
        <v>12404</v>
      </c>
      <c r="D12" s="28">
        <v>6401</v>
      </c>
      <c r="E12" s="22">
        <v>24305</v>
      </c>
      <c r="F12" s="28">
        <v>17775</v>
      </c>
      <c r="G12" s="28">
        <v>11128</v>
      </c>
      <c r="H12" s="28">
        <v>5767</v>
      </c>
      <c r="I12" s="22">
        <v>22181</v>
      </c>
      <c r="J12" s="28">
        <v>16436</v>
      </c>
      <c r="K12" s="28">
        <v>10253</v>
      </c>
      <c r="L12" s="28">
        <v>5295</v>
      </c>
      <c r="M12" s="22">
        <v>21762</v>
      </c>
      <c r="N12" s="28">
        <v>16441</v>
      </c>
      <c r="O12" s="28">
        <v>10097</v>
      </c>
      <c r="P12" s="28">
        <v>5161</v>
      </c>
      <c r="Q12" s="22">
        <v>21383</v>
      </c>
      <c r="R12" s="28">
        <v>15798</v>
      </c>
      <c r="S12" s="28">
        <v>9917</v>
      </c>
      <c r="T12" s="28">
        <v>5333</v>
      </c>
      <c r="U12" s="22">
        <v>22556</v>
      </c>
      <c r="V12" s="28">
        <v>17154</v>
      </c>
      <c r="W12" s="28">
        <v>10468</v>
      </c>
      <c r="X12" s="28">
        <v>5474</v>
      </c>
      <c r="Y12" s="22">
        <v>21193</v>
      </c>
    </row>
    <row r="13" spans="1:25" ht="13.5">
      <c r="A13" s="7" t="s">
        <v>155</v>
      </c>
      <c r="B13" s="28">
        <v>25444</v>
      </c>
      <c r="C13" s="28">
        <v>16037</v>
      </c>
      <c r="D13" s="28">
        <v>8231</v>
      </c>
      <c r="E13" s="22">
        <v>28499</v>
      </c>
      <c r="F13" s="28">
        <v>20439</v>
      </c>
      <c r="G13" s="28">
        <v>12783</v>
      </c>
      <c r="H13" s="28">
        <v>6696</v>
      </c>
      <c r="I13" s="22">
        <v>25801</v>
      </c>
      <c r="J13" s="28">
        <v>19154</v>
      </c>
      <c r="K13" s="28">
        <v>11846</v>
      </c>
      <c r="L13" s="28">
        <v>6186</v>
      </c>
      <c r="M13" s="22">
        <v>24954</v>
      </c>
      <c r="N13" s="28">
        <v>19027</v>
      </c>
      <c r="O13" s="28">
        <v>11681</v>
      </c>
      <c r="P13" s="28">
        <v>6030</v>
      </c>
      <c r="Q13" s="22">
        <v>24655</v>
      </c>
      <c r="R13" s="28">
        <v>18647</v>
      </c>
      <c r="S13" s="28">
        <v>11588</v>
      </c>
      <c r="T13" s="28">
        <v>6283</v>
      </c>
      <c r="U13" s="22">
        <v>23650</v>
      </c>
      <c r="V13" s="28">
        <v>17561</v>
      </c>
      <c r="W13" s="28">
        <v>10536</v>
      </c>
      <c r="X13" s="28">
        <v>5415</v>
      </c>
      <c r="Y13" s="22">
        <v>22449</v>
      </c>
    </row>
    <row r="14" spans="1:25" ht="13.5">
      <c r="A14" s="7" t="s">
        <v>165</v>
      </c>
      <c r="B14" s="28">
        <v>22425</v>
      </c>
      <c r="C14" s="28">
        <v>14954</v>
      </c>
      <c r="D14" s="28">
        <v>7286</v>
      </c>
      <c r="E14" s="22">
        <v>25666</v>
      </c>
      <c r="F14" s="28">
        <v>18411</v>
      </c>
      <c r="G14" s="28">
        <v>12350</v>
      </c>
      <c r="H14" s="28">
        <v>6160</v>
      </c>
      <c r="I14" s="22">
        <v>23588</v>
      </c>
      <c r="J14" s="28">
        <v>17613</v>
      </c>
      <c r="K14" s="28">
        <v>11659</v>
      </c>
      <c r="L14" s="28">
        <v>5757</v>
      </c>
      <c r="M14" s="22">
        <v>22672</v>
      </c>
      <c r="N14" s="28">
        <v>16865</v>
      </c>
      <c r="O14" s="28">
        <v>11135</v>
      </c>
      <c r="P14" s="28">
        <v>5503</v>
      </c>
      <c r="Q14" s="22">
        <v>22135</v>
      </c>
      <c r="R14" s="28">
        <v>16418</v>
      </c>
      <c r="S14" s="28">
        <v>10971</v>
      </c>
      <c r="T14" s="28">
        <v>5399</v>
      </c>
      <c r="U14" s="22">
        <v>22974</v>
      </c>
      <c r="V14" s="28">
        <v>17778</v>
      </c>
      <c r="W14" s="28">
        <v>12155</v>
      </c>
      <c r="X14" s="28">
        <v>6248</v>
      </c>
      <c r="Y14" s="22">
        <v>23350</v>
      </c>
    </row>
    <row r="15" spans="1:25" ht="14.25" thickBot="1">
      <c r="A15" s="25" t="s">
        <v>166</v>
      </c>
      <c r="B15" s="29">
        <v>3018</v>
      </c>
      <c r="C15" s="29">
        <v>1082</v>
      </c>
      <c r="D15" s="29">
        <v>945</v>
      </c>
      <c r="E15" s="23">
        <v>2832</v>
      </c>
      <c r="F15" s="29">
        <v>2027</v>
      </c>
      <c r="G15" s="29">
        <v>433</v>
      </c>
      <c r="H15" s="29">
        <v>535</v>
      </c>
      <c r="I15" s="23">
        <v>2212</v>
      </c>
      <c r="J15" s="29">
        <v>1540</v>
      </c>
      <c r="K15" s="29">
        <v>186</v>
      </c>
      <c r="L15" s="29">
        <v>428</v>
      </c>
      <c r="M15" s="23">
        <v>2282</v>
      </c>
      <c r="N15" s="29">
        <v>2161</v>
      </c>
      <c r="O15" s="29">
        <v>546</v>
      </c>
      <c r="P15" s="29">
        <v>526</v>
      </c>
      <c r="Q15" s="23">
        <v>2519</v>
      </c>
      <c r="R15" s="29">
        <v>2228</v>
      </c>
      <c r="S15" s="29">
        <v>617</v>
      </c>
      <c r="T15" s="29">
        <v>884</v>
      </c>
      <c r="U15" s="23">
        <v>675</v>
      </c>
      <c r="V15" s="29">
        <v>-216</v>
      </c>
      <c r="W15" s="29">
        <v>-1618</v>
      </c>
      <c r="X15" s="29">
        <v>-832</v>
      </c>
      <c r="Y15" s="23">
        <v>-901</v>
      </c>
    </row>
    <row r="16" spans="1:25" ht="14.25" thickTop="1">
      <c r="A16" s="6" t="s">
        <v>167</v>
      </c>
      <c r="B16" s="28">
        <v>9</v>
      </c>
      <c r="C16" s="28">
        <v>5</v>
      </c>
      <c r="D16" s="28">
        <v>2</v>
      </c>
      <c r="E16" s="22">
        <v>12</v>
      </c>
      <c r="F16" s="28">
        <v>9</v>
      </c>
      <c r="G16" s="28">
        <v>7</v>
      </c>
      <c r="H16" s="28">
        <v>3</v>
      </c>
      <c r="I16" s="22">
        <v>12</v>
      </c>
      <c r="J16" s="28">
        <v>9</v>
      </c>
      <c r="K16" s="28">
        <v>6</v>
      </c>
      <c r="L16" s="28">
        <v>3</v>
      </c>
      <c r="M16" s="22">
        <v>17</v>
      </c>
      <c r="N16" s="28">
        <v>19</v>
      </c>
      <c r="O16" s="28">
        <v>11</v>
      </c>
      <c r="P16" s="28">
        <v>6</v>
      </c>
      <c r="Q16" s="22">
        <v>18</v>
      </c>
      <c r="R16" s="28">
        <v>13</v>
      </c>
      <c r="S16" s="28">
        <v>8</v>
      </c>
      <c r="T16" s="28">
        <v>5</v>
      </c>
      <c r="U16" s="22">
        <v>19</v>
      </c>
      <c r="V16" s="28">
        <v>15</v>
      </c>
      <c r="W16" s="28">
        <v>10</v>
      </c>
      <c r="X16" s="28">
        <v>5</v>
      </c>
      <c r="Y16" s="22">
        <v>26</v>
      </c>
    </row>
    <row r="17" spans="1:25" ht="13.5">
      <c r="A17" s="6" t="s">
        <v>168</v>
      </c>
      <c r="B17" s="28">
        <v>0</v>
      </c>
      <c r="C17" s="28">
        <v>0</v>
      </c>
      <c r="D17" s="28">
        <v>0</v>
      </c>
      <c r="E17" s="22">
        <v>0</v>
      </c>
      <c r="F17" s="28">
        <v>0</v>
      </c>
      <c r="G17" s="28">
        <v>0</v>
      </c>
      <c r="H17" s="28">
        <v>0</v>
      </c>
      <c r="I17" s="22">
        <v>0</v>
      </c>
      <c r="J17" s="28">
        <v>0</v>
      </c>
      <c r="K17" s="28">
        <v>0</v>
      </c>
      <c r="L17" s="28">
        <v>0</v>
      </c>
      <c r="M17" s="22">
        <v>0</v>
      </c>
      <c r="N17" s="28">
        <v>0</v>
      </c>
      <c r="O17" s="28">
        <v>0</v>
      </c>
      <c r="P17" s="28">
        <v>0</v>
      </c>
      <c r="Q17" s="22">
        <v>0</v>
      </c>
      <c r="R17" s="28">
        <v>0</v>
      </c>
      <c r="S17" s="28">
        <v>0</v>
      </c>
      <c r="T17" s="28">
        <v>0</v>
      </c>
      <c r="U17" s="22">
        <v>0</v>
      </c>
      <c r="V17" s="28">
        <v>0</v>
      </c>
      <c r="W17" s="28">
        <v>0</v>
      </c>
      <c r="X17" s="28">
        <v>0</v>
      </c>
      <c r="Y17" s="22">
        <v>0</v>
      </c>
    </row>
    <row r="18" spans="1:25" ht="13.5">
      <c r="A18" s="6" t="s">
        <v>171</v>
      </c>
      <c r="B18" s="28">
        <v>36</v>
      </c>
      <c r="C18" s="28">
        <v>13</v>
      </c>
      <c r="D18" s="28">
        <v>6</v>
      </c>
      <c r="E18" s="22">
        <v>20</v>
      </c>
      <c r="F18" s="28">
        <v>15</v>
      </c>
      <c r="G18" s="28">
        <v>10</v>
      </c>
      <c r="H18" s="28">
        <v>5</v>
      </c>
      <c r="I18" s="22">
        <v>20</v>
      </c>
      <c r="J18" s="28">
        <v>15</v>
      </c>
      <c r="K18" s="28">
        <v>10</v>
      </c>
      <c r="L18" s="28">
        <v>5</v>
      </c>
      <c r="M18" s="22">
        <v>20</v>
      </c>
      <c r="N18" s="28">
        <v>14</v>
      </c>
      <c r="O18" s="28">
        <v>9</v>
      </c>
      <c r="P18" s="28">
        <v>4</v>
      </c>
      <c r="Q18" s="22">
        <v>16</v>
      </c>
      <c r="R18" s="28">
        <v>12</v>
      </c>
      <c r="S18" s="28">
        <v>8</v>
      </c>
      <c r="T18" s="28">
        <v>4</v>
      </c>
      <c r="U18" s="22">
        <v>16</v>
      </c>
      <c r="V18" s="28">
        <v>12</v>
      </c>
      <c r="W18" s="28">
        <v>8</v>
      </c>
      <c r="X18" s="28">
        <v>4</v>
      </c>
      <c r="Y18" s="22">
        <v>14</v>
      </c>
    </row>
    <row r="19" spans="1:25" ht="13.5">
      <c r="A19" s="6" t="s">
        <v>172</v>
      </c>
      <c r="B19" s="28">
        <v>63</v>
      </c>
      <c r="C19" s="28">
        <v>63</v>
      </c>
      <c r="D19" s="28">
        <v>11</v>
      </c>
      <c r="E19" s="22">
        <v>42</v>
      </c>
      <c r="F19" s="28"/>
      <c r="G19" s="28"/>
      <c r="H19" s="28"/>
      <c r="I19" s="22"/>
      <c r="J19" s="28"/>
      <c r="K19" s="28"/>
      <c r="L19" s="28">
        <v>6</v>
      </c>
      <c r="M19" s="22"/>
      <c r="N19" s="28"/>
      <c r="O19" s="28"/>
      <c r="P19" s="28">
        <v>4</v>
      </c>
      <c r="Q19" s="22">
        <v>2</v>
      </c>
      <c r="R19" s="28"/>
      <c r="S19" s="28">
        <v>5</v>
      </c>
      <c r="T19" s="28">
        <v>8</v>
      </c>
      <c r="U19" s="22"/>
      <c r="V19" s="28"/>
      <c r="W19" s="28"/>
      <c r="X19" s="28"/>
      <c r="Y19" s="22"/>
    </row>
    <row r="20" spans="1:25" ht="13.5">
      <c r="A20" s="6" t="s">
        <v>84</v>
      </c>
      <c r="B20" s="28">
        <v>29</v>
      </c>
      <c r="C20" s="28">
        <v>31</v>
      </c>
      <c r="D20" s="28">
        <v>19</v>
      </c>
      <c r="E20" s="22">
        <v>31</v>
      </c>
      <c r="F20" s="28">
        <v>16</v>
      </c>
      <c r="G20" s="28">
        <v>7</v>
      </c>
      <c r="H20" s="28">
        <v>6</v>
      </c>
      <c r="I20" s="22">
        <v>30</v>
      </c>
      <c r="J20" s="28">
        <v>20</v>
      </c>
      <c r="K20" s="28">
        <v>18</v>
      </c>
      <c r="L20" s="28">
        <v>5</v>
      </c>
      <c r="M20" s="22">
        <v>14</v>
      </c>
      <c r="N20" s="28">
        <v>10</v>
      </c>
      <c r="O20" s="28">
        <v>7</v>
      </c>
      <c r="P20" s="28">
        <v>3</v>
      </c>
      <c r="Q20" s="22">
        <v>18</v>
      </c>
      <c r="R20" s="28">
        <v>13</v>
      </c>
      <c r="S20" s="28">
        <v>6</v>
      </c>
      <c r="T20" s="28">
        <v>2</v>
      </c>
      <c r="U20" s="22">
        <v>45</v>
      </c>
      <c r="V20" s="28">
        <v>36</v>
      </c>
      <c r="W20" s="28">
        <v>10</v>
      </c>
      <c r="X20" s="28">
        <v>5</v>
      </c>
      <c r="Y20" s="22">
        <v>13</v>
      </c>
    </row>
    <row r="21" spans="1:25" ht="13.5">
      <c r="A21" s="6" t="s">
        <v>173</v>
      </c>
      <c r="B21" s="28">
        <v>139</v>
      </c>
      <c r="C21" s="28">
        <v>114</v>
      </c>
      <c r="D21" s="28">
        <v>40</v>
      </c>
      <c r="E21" s="22">
        <v>107</v>
      </c>
      <c r="F21" s="28">
        <v>41</v>
      </c>
      <c r="G21" s="28">
        <v>25</v>
      </c>
      <c r="H21" s="28">
        <v>14</v>
      </c>
      <c r="I21" s="22">
        <v>81</v>
      </c>
      <c r="J21" s="28">
        <v>62</v>
      </c>
      <c r="K21" s="28">
        <v>52</v>
      </c>
      <c r="L21" s="28">
        <v>37</v>
      </c>
      <c r="M21" s="22">
        <v>55</v>
      </c>
      <c r="N21" s="28">
        <v>48</v>
      </c>
      <c r="O21" s="28">
        <v>32</v>
      </c>
      <c r="P21" s="28">
        <v>17</v>
      </c>
      <c r="Q21" s="22">
        <v>78</v>
      </c>
      <c r="R21" s="28">
        <v>60</v>
      </c>
      <c r="S21" s="28">
        <v>51</v>
      </c>
      <c r="T21" s="28">
        <v>41</v>
      </c>
      <c r="U21" s="22">
        <v>179</v>
      </c>
      <c r="V21" s="28">
        <v>140</v>
      </c>
      <c r="W21" s="28">
        <v>85</v>
      </c>
      <c r="X21" s="28">
        <v>43</v>
      </c>
      <c r="Y21" s="22">
        <v>179</v>
      </c>
    </row>
    <row r="22" spans="1:25" ht="13.5">
      <c r="A22" s="6" t="s">
        <v>174</v>
      </c>
      <c r="B22" s="28">
        <v>254</v>
      </c>
      <c r="C22" s="28">
        <v>173</v>
      </c>
      <c r="D22" s="28">
        <v>85</v>
      </c>
      <c r="E22" s="22">
        <v>398</v>
      </c>
      <c r="F22" s="28">
        <v>302</v>
      </c>
      <c r="G22" s="28">
        <v>216</v>
      </c>
      <c r="H22" s="28">
        <v>109</v>
      </c>
      <c r="I22" s="22">
        <v>508</v>
      </c>
      <c r="J22" s="28">
        <v>390</v>
      </c>
      <c r="K22" s="28">
        <v>262</v>
      </c>
      <c r="L22" s="28">
        <v>129</v>
      </c>
      <c r="M22" s="22">
        <v>570</v>
      </c>
      <c r="N22" s="28">
        <v>443</v>
      </c>
      <c r="O22" s="28">
        <v>293</v>
      </c>
      <c r="P22" s="28">
        <v>144</v>
      </c>
      <c r="Q22" s="22">
        <v>612</v>
      </c>
      <c r="R22" s="28">
        <v>463</v>
      </c>
      <c r="S22" s="28">
        <v>314</v>
      </c>
      <c r="T22" s="28">
        <v>159</v>
      </c>
      <c r="U22" s="22">
        <v>633</v>
      </c>
      <c r="V22" s="28">
        <v>470</v>
      </c>
      <c r="W22" s="28">
        <v>313</v>
      </c>
      <c r="X22" s="28">
        <v>150</v>
      </c>
      <c r="Y22" s="22">
        <v>494</v>
      </c>
    </row>
    <row r="23" spans="1:25" ht="13.5">
      <c r="A23" s="6" t="s">
        <v>51</v>
      </c>
      <c r="B23" s="28"/>
      <c r="C23" s="28"/>
      <c r="D23" s="28"/>
      <c r="E23" s="22"/>
      <c r="F23" s="28">
        <v>11</v>
      </c>
      <c r="G23" s="28">
        <v>4</v>
      </c>
      <c r="H23" s="28">
        <v>0</v>
      </c>
      <c r="I23" s="22">
        <v>19</v>
      </c>
      <c r="J23" s="28">
        <v>26</v>
      </c>
      <c r="K23" s="28">
        <v>4</v>
      </c>
      <c r="L23" s="28"/>
      <c r="M23" s="22">
        <v>76</v>
      </c>
      <c r="N23" s="28">
        <v>60</v>
      </c>
      <c r="O23" s="28">
        <v>26</v>
      </c>
      <c r="P23" s="28"/>
      <c r="Q23" s="22"/>
      <c r="R23" s="28">
        <v>17</v>
      </c>
      <c r="S23" s="28"/>
      <c r="T23" s="28"/>
      <c r="U23" s="22">
        <v>121</v>
      </c>
      <c r="V23" s="28">
        <v>35</v>
      </c>
      <c r="W23" s="28">
        <v>112</v>
      </c>
      <c r="X23" s="28">
        <v>208</v>
      </c>
      <c r="Y23" s="22">
        <v>70</v>
      </c>
    </row>
    <row r="24" spans="1:25" ht="13.5">
      <c r="A24" s="6" t="s">
        <v>164</v>
      </c>
      <c r="B24" s="28">
        <v>3</v>
      </c>
      <c r="C24" s="28">
        <v>3</v>
      </c>
      <c r="D24" s="28"/>
      <c r="E24" s="22">
        <v>20</v>
      </c>
      <c r="F24" s="28">
        <v>15</v>
      </c>
      <c r="G24" s="28">
        <v>15</v>
      </c>
      <c r="H24" s="28"/>
      <c r="I24" s="22">
        <v>63</v>
      </c>
      <c r="J24" s="28">
        <v>4</v>
      </c>
      <c r="K24" s="28">
        <v>4</v>
      </c>
      <c r="L24" s="28"/>
      <c r="M24" s="22">
        <v>102</v>
      </c>
      <c r="N24" s="28">
        <v>102</v>
      </c>
      <c r="O24" s="28">
        <v>99</v>
      </c>
      <c r="P24" s="28"/>
      <c r="Q24" s="22">
        <v>5</v>
      </c>
      <c r="R24" s="28"/>
      <c r="S24" s="28"/>
      <c r="T24" s="28"/>
      <c r="U24" s="22">
        <v>8</v>
      </c>
      <c r="V24" s="28"/>
      <c r="W24" s="28"/>
      <c r="X24" s="28"/>
      <c r="Y24" s="22">
        <v>79</v>
      </c>
    </row>
    <row r="25" spans="1:25" ht="13.5">
      <c r="A25" s="6" t="s">
        <v>84</v>
      </c>
      <c r="B25" s="28">
        <v>38</v>
      </c>
      <c r="C25" s="28">
        <v>20</v>
      </c>
      <c r="D25" s="28">
        <v>14</v>
      </c>
      <c r="E25" s="22">
        <v>61</v>
      </c>
      <c r="F25" s="28">
        <v>30</v>
      </c>
      <c r="G25" s="28">
        <v>22</v>
      </c>
      <c r="H25" s="28">
        <v>9</v>
      </c>
      <c r="I25" s="22">
        <v>31</v>
      </c>
      <c r="J25" s="28">
        <v>22</v>
      </c>
      <c r="K25" s="28">
        <v>18</v>
      </c>
      <c r="L25" s="28">
        <v>12</v>
      </c>
      <c r="M25" s="22">
        <v>46</v>
      </c>
      <c r="N25" s="28">
        <v>30</v>
      </c>
      <c r="O25" s="28">
        <v>19</v>
      </c>
      <c r="P25" s="28">
        <v>37</v>
      </c>
      <c r="Q25" s="22">
        <v>85</v>
      </c>
      <c r="R25" s="28">
        <v>45</v>
      </c>
      <c r="S25" s="28">
        <v>39</v>
      </c>
      <c r="T25" s="28">
        <v>31</v>
      </c>
      <c r="U25" s="22">
        <v>59</v>
      </c>
      <c r="V25" s="28">
        <v>45</v>
      </c>
      <c r="W25" s="28">
        <v>35</v>
      </c>
      <c r="X25" s="28">
        <v>34</v>
      </c>
      <c r="Y25" s="22">
        <v>36</v>
      </c>
    </row>
    <row r="26" spans="1:25" ht="13.5">
      <c r="A26" s="6" t="s">
        <v>176</v>
      </c>
      <c r="B26" s="28">
        <v>295</v>
      </c>
      <c r="C26" s="28">
        <v>196</v>
      </c>
      <c r="D26" s="28">
        <v>100</v>
      </c>
      <c r="E26" s="22">
        <v>480</v>
      </c>
      <c r="F26" s="28">
        <v>359</v>
      </c>
      <c r="G26" s="28">
        <v>258</v>
      </c>
      <c r="H26" s="28">
        <v>119</v>
      </c>
      <c r="I26" s="22">
        <v>706</v>
      </c>
      <c r="J26" s="28">
        <v>443</v>
      </c>
      <c r="K26" s="28">
        <v>288</v>
      </c>
      <c r="L26" s="28">
        <v>141</v>
      </c>
      <c r="M26" s="22">
        <v>796</v>
      </c>
      <c r="N26" s="28">
        <v>636</v>
      </c>
      <c r="O26" s="28">
        <v>439</v>
      </c>
      <c r="P26" s="28">
        <v>182</v>
      </c>
      <c r="Q26" s="22">
        <v>715</v>
      </c>
      <c r="R26" s="28">
        <v>538</v>
      </c>
      <c r="S26" s="28">
        <v>356</v>
      </c>
      <c r="T26" s="28">
        <v>191</v>
      </c>
      <c r="U26" s="22">
        <v>823</v>
      </c>
      <c r="V26" s="28">
        <v>552</v>
      </c>
      <c r="W26" s="28">
        <v>461</v>
      </c>
      <c r="X26" s="28">
        <v>393</v>
      </c>
      <c r="Y26" s="22">
        <v>681</v>
      </c>
    </row>
    <row r="27" spans="1:25" ht="14.25" thickBot="1">
      <c r="A27" s="25" t="s">
        <v>177</v>
      </c>
      <c r="B27" s="29">
        <v>2861</v>
      </c>
      <c r="C27" s="29">
        <v>1001</v>
      </c>
      <c r="D27" s="29">
        <v>886</v>
      </c>
      <c r="E27" s="23">
        <v>2459</v>
      </c>
      <c r="F27" s="29">
        <v>1710</v>
      </c>
      <c r="G27" s="29">
        <v>200</v>
      </c>
      <c r="H27" s="29">
        <v>431</v>
      </c>
      <c r="I27" s="23">
        <v>1588</v>
      </c>
      <c r="J27" s="29">
        <v>1159</v>
      </c>
      <c r="K27" s="29">
        <v>-50</v>
      </c>
      <c r="L27" s="29">
        <v>323</v>
      </c>
      <c r="M27" s="23">
        <v>1541</v>
      </c>
      <c r="N27" s="29">
        <v>1573</v>
      </c>
      <c r="O27" s="29">
        <v>138</v>
      </c>
      <c r="P27" s="29">
        <v>362</v>
      </c>
      <c r="Q27" s="23">
        <v>1882</v>
      </c>
      <c r="R27" s="29">
        <v>1750</v>
      </c>
      <c r="S27" s="29">
        <v>312</v>
      </c>
      <c r="T27" s="29">
        <v>734</v>
      </c>
      <c r="U27" s="23">
        <v>31</v>
      </c>
      <c r="V27" s="29">
        <v>-629</v>
      </c>
      <c r="W27" s="29">
        <v>-1993</v>
      </c>
      <c r="X27" s="29">
        <v>-1181</v>
      </c>
      <c r="Y27" s="23">
        <v>-1403</v>
      </c>
    </row>
    <row r="28" spans="1:25" ht="14.25" thickTop="1">
      <c r="A28" s="6" t="s">
        <v>178</v>
      </c>
      <c r="B28" s="28"/>
      <c r="C28" s="28"/>
      <c r="D28" s="28"/>
      <c r="E28" s="22">
        <v>1</v>
      </c>
      <c r="F28" s="28">
        <v>1</v>
      </c>
      <c r="G28" s="28">
        <v>1</v>
      </c>
      <c r="H28" s="28">
        <v>1</v>
      </c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>
        <v>0</v>
      </c>
    </row>
    <row r="29" spans="1:25" ht="13.5">
      <c r="A29" s="6" t="s">
        <v>52</v>
      </c>
      <c r="B29" s="28">
        <v>74</v>
      </c>
      <c r="C29" s="28">
        <v>74</v>
      </c>
      <c r="D29" s="28">
        <v>74</v>
      </c>
      <c r="E29" s="22"/>
      <c r="F29" s="28"/>
      <c r="G29" s="28"/>
      <c r="H29" s="28"/>
      <c r="I29" s="22"/>
      <c r="J29" s="28"/>
      <c r="K29" s="28"/>
      <c r="L29" s="28"/>
      <c r="M29" s="22">
        <v>39</v>
      </c>
      <c r="N29" s="28">
        <v>39</v>
      </c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180</v>
      </c>
      <c r="B30" s="28"/>
      <c r="C30" s="28"/>
      <c r="D30" s="28"/>
      <c r="E30" s="22">
        <v>23</v>
      </c>
      <c r="F30" s="28">
        <v>23</v>
      </c>
      <c r="G30" s="28">
        <v>23</v>
      </c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53</v>
      </c>
      <c r="B31" s="28">
        <v>42</v>
      </c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181</v>
      </c>
      <c r="B32" s="28">
        <v>116</v>
      </c>
      <c r="C32" s="28">
        <v>74</v>
      </c>
      <c r="D32" s="28">
        <v>74</v>
      </c>
      <c r="E32" s="22">
        <v>25</v>
      </c>
      <c r="F32" s="28">
        <v>25</v>
      </c>
      <c r="G32" s="28">
        <v>25</v>
      </c>
      <c r="H32" s="28">
        <v>1</v>
      </c>
      <c r="I32" s="22">
        <v>145</v>
      </c>
      <c r="J32" s="28"/>
      <c r="K32" s="28"/>
      <c r="L32" s="28"/>
      <c r="M32" s="22">
        <v>60</v>
      </c>
      <c r="N32" s="28">
        <v>60</v>
      </c>
      <c r="O32" s="28">
        <v>21</v>
      </c>
      <c r="P32" s="28"/>
      <c r="Q32" s="22">
        <v>33</v>
      </c>
      <c r="R32" s="28">
        <v>15</v>
      </c>
      <c r="S32" s="28">
        <v>15</v>
      </c>
      <c r="T32" s="28">
        <v>15</v>
      </c>
      <c r="U32" s="22">
        <v>19</v>
      </c>
      <c r="V32" s="28">
        <v>19</v>
      </c>
      <c r="W32" s="28">
        <v>19</v>
      </c>
      <c r="X32" s="28">
        <v>19</v>
      </c>
      <c r="Y32" s="22">
        <v>0</v>
      </c>
    </row>
    <row r="33" spans="1:25" ht="13.5">
      <c r="A33" s="6" t="s">
        <v>182</v>
      </c>
      <c r="B33" s="28">
        <v>48</v>
      </c>
      <c r="C33" s="28">
        <v>29</v>
      </c>
      <c r="D33" s="28">
        <v>14</v>
      </c>
      <c r="E33" s="22">
        <v>65</v>
      </c>
      <c r="F33" s="28">
        <v>33</v>
      </c>
      <c r="G33" s="28">
        <v>18</v>
      </c>
      <c r="H33" s="28">
        <v>0</v>
      </c>
      <c r="I33" s="22">
        <v>98</v>
      </c>
      <c r="J33" s="28">
        <v>72</v>
      </c>
      <c r="K33" s="28">
        <v>4</v>
      </c>
      <c r="L33" s="28">
        <v>4</v>
      </c>
      <c r="M33" s="22">
        <v>107</v>
      </c>
      <c r="N33" s="28">
        <v>95</v>
      </c>
      <c r="O33" s="28">
        <v>70</v>
      </c>
      <c r="P33" s="28">
        <v>51</v>
      </c>
      <c r="Q33" s="22">
        <v>37</v>
      </c>
      <c r="R33" s="28">
        <v>0</v>
      </c>
      <c r="S33" s="28"/>
      <c r="T33" s="28"/>
      <c r="U33" s="22">
        <v>22</v>
      </c>
      <c r="V33" s="28">
        <v>21</v>
      </c>
      <c r="W33" s="28">
        <v>19</v>
      </c>
      <c r="X33" s="28">
        <v>9</v>
      </c>
      <c r="Y33" s="22">
        <v>53</v>
      </c>
    </row>
    <row r="34" spans="1:25" ht="13.5">
      <c r="A34" s="6" t="s">
        <v>185</v>
      </c>
      <c r="B34" s="28">
        <v>63</v>
      </c>
      <c r="C34" s="28"/>
      <c r="D34" s="28"/>
      <c r="E34" s="22">
        <v>56</v>
      </c>
      <c r="F34" s="28"/>
      <c r="G34" s="28"/>
      <c r="H34" s="28"/>
      <c r="I34" s="22">
        <v>249</v>
      </c>
      <c r="J34" s="28"/>
      <c r="K34" s="28"/>
      <c r="L34" s="28"/>
      <c r="M34" s="22">
        <v>536</v>
      </c>
      <c r="N34" s="28"/>
      <c r="O34" s="28"/>
      <c r="P34" s="28"/>
      <c r="Q34" s="22">
        <v>1211</v>
      </c>
      <c r="R34" s="28">
        <v>150</v>
      </c>
      <c r="S34" s="28">
        <v>150</v>
      </c>
      <c r="T34" s="28"/>
      <c r="U34" s="22">
        <v>996</v>
      </c>
      <c r="V34" s="28">
        <v>91</v>
      </c>
      <c r="W34" s="28">
        <v>91</v>
      </c>
      <c r="X34" s="28"/>
      <c r="Y34" s="22">
        <v>771</v>
      </c>
    </row>
    <row r="35" spans="1:25" ht="13.5">
      <c r="A35" s="6" t="s">
        <v>187</v>
      </c>
      <c r="B35" s="28"/>
      <c r="C35" s="28"/>
      <c r="D35" s="28"/>
      <c r="E35" s="22">
        <v>38</v>
      </c>
      <c r="F35" s="28">
        <v>38</v>
      </c>
      <c r="G35" s="28"/>
      <c r="H35" s="28"/>
      <c r="I35" s="22">
        <v>53</v>
      </c>
      <c r="J35" s="28"/>
      <c r="K35" s="28"/>
      <c r="L35" s="28"/>
      <c r="M35" s="22"/>
      <c r="N35" s="28">
        <v>56</v>
      </c>
      <c r="O35" s="28"/>
      <c r="P35" s="28"/>
      <c r="Q35" s="22">
        <v>13</v>
      </c>
      <c r="R35" s="28"/>
      <c r="S35" s="28"/>
      <c r="T35" s="28"/>
      <c r="U35" s="22"/>
      <c r="V35" s="28"/>
      <c r="W35" s="28"/>
      <c r="X35" s="28"/>
      <c r="Y35" s="22">
        <v>94</v>
      </c>
    </row>
    <row r="36" spans="1:25" ht="13.5">
      <c r="A36" s="6" t="s">
        <v>188</v>
      </c>
      <c r="B36" s="28">
        <v>111</v>
      </c>
      <c r="C36" s="28">
        <v>29</v>
      </c>
      <c r="D36" s="28">
        <v>14</v>
      </c>
      <c r="E36" s="22">
        <v>251</v>
      </c>
      <c r="F36" s="28">
        <v>71</v>
      </c>
      <c r="G36" s="28">
        <v>18</v>
      </c>
      <c r="H36" s="28">
        <v>0</v>
      </c>
      <c r="I36" s="22">
        <v>483</v>
      </c>
      <c r="J36" s="28">
        <v>137</v>
      </c>
      <c r="K36" s="28">
        <v>54</v>
      </c>
      <c r="L36" s="28">
        <v>36</v>
      </c>
      <c r="M36" s="22">
        <v>1943</v>
      </c>
      <c r="N36" s="28">
        <v>819</v>
      </c>
      <c r="O36" s="28">
        <v>738</v>
      </c>
      <c r="P36" s="28">
        <v>698</v>
      </c>
      <c r="Q36" s="22">
        <v>1703</v>
      </c>
      <c r="R36" s="28">
        <v>550</v>
      </c>
      <c r="S36" s="28">
        <v>550</v>
      </c>
      <c r="T36" s="28">
        <v>418</v>
      </c>
      <c r="U36" s="22">
        <v>1264</v>
      </c>
      <c r="V36" s="28">
        <v>233</v>
      </c>
      <c r="W36" s="28">
        <v>203</v>
      </c>
      <c r="X36" s="28">
        <v>9</v>
      </c>
      <c r="Y36" s="22">
        <v>1034</v>
      </c>
    </row>
    <row r="37" spans="1:25" ht="13.5">
      <c r="A37" s="7" t="s">
        <v>189</v>
      </c>
      <c r="B37" s="28">
        <v>2866</v>
      </c>
      <c r="C37" s="28">
        <v>1046</v>
      </c>
      <c r="D37" s="28">
        <v>946</v>
      </c>
      <c r="E37" s="22">
        <v>2233</v>
      </c>
      <c r="F37" s="28">
        <v>1663</v>
      </c>
      <c r="G37" s="28">
        <v>207</v>
      </c>
      <c r="H37" s="28">
        <v>431</v>
      </c>
      <c r="I37" s="22">
        <v>1250</v>
      </c>
      <c r="J37" s="28">
        <v>1022</v>
      </c>
      <c r="K37" s="28">
        <v>-105</v>
      </c>
      <c r="L37" s="28">
        <v>287</v>
      </c>
      <c r="M37" s="22">
        <v>-341</v>
      </c>
      <c r="N37" s="28">
        <v>815</v>
      </c>
      <c r="O37" s="28">
        <v>-578</v>
      </c>
      <c r="P37" s="28">
        <v>-336</v>
      </c>
      <c r="Q37" s="22">
        <v>212</v>
      </c>
      <c r="R37" s="28">
        <v>1215</v>
      </c>
      <c r="S37" s="28">
        <v>-222</v>
      </c>
      <c r="T37" s="28">
        <v>331</v>
      </c>
      <c r="U37" s="22">
        <v>-1212</v>
      </c>
      <c r="V37" s="28">
        <v>-843</v>
      </c>
      <c r="W37" s="28">
        <v>-2177</v>
      </c>
      <c r="X37" s="28">
        <v>-1170</v>
      </c>
      <c r="Y37" s="22">
        <v>-2437</v>
      </c>
    </row>
    <row r="38" spans="1:25" ht="13.5">
      <c r="A38" s="7" t="s">
        <v>190</v>
      </c>
      <c r="B38" s="28">
        <v>1249</v>
      </c>
      <c r="C38" s="28">
        <v>557</v>
      </c>
      <c r="D38" s="28">
        <v>480</v>
      </c>
      <c r="E38" s="22">
        <v>867</v>
      </c>
      <c r="F38" s="28">
        <v>397</v>
      </c>
      <c r="G38" s="28">
        <v>123</v>
      </c>
      <c r="H38" s="28">
        <v>183</v>
      </c>
      <c r="I38" s="22">
        <v>441</v>
      </c>
      <c r="J38" s="28">
        <v>292</v>
      </c>
      <c r="K38" s="28">
        <v>62</v>
      </c>
      <c r="L38" s="28">
        <v>36</v>
      </c>
      <c r="M38" s="22">
        <v>132</v>
      </c>
      <c r="N38" s="28">
        <v>643</v>
      </c>
      <c r="O38" s="28">
        <v>43</v>
      </c>
      <c r="P38" s="28">
        <v>184</v>
      </c>
      <c r="Q38" s="22">
        <v>646</v>
      </c>
      <c r="R38" s="28">
        <v>620</v>
      </c>
      <c r="S38" s="28">
        <v>56</v>
      </c>
      <c r="T38" s="28">
        <v>391</v>
      </c>
      <c r="U38" s="22">
        <v>148</v>
      </c>
      <c r="V38" s="28">
        <v>58</v>
      </c>
      <c r="W38" s="28">
        <v>39</v>
      </c>
      <c r="X38" s="28">
        <v>18</v>
      </c>
      <c r="Y38" s="22">
        <v>72</v>
      </c>
    </row>
    <row r="39" spans="1:25" ht="13.5">
      <c r="A39" s="7" t="s">
        <v>191</v>
      </c>
      <c r="B39" s="28">
        <v>91</v>
      </c>
      <c r="C39" s="28">
        <v>45</v>
      </c>
      <c r="D39" s="28">
        <v>-20</v>
      </c>
      <c r="E39" s="22">
        <v>234</v>
      </c>
      <c r="F39" s="28">
        <v>355</v>
      </c>
      <c r="G39" s="28">
        <v>41</v>
      </c>
      <c r="H39" s="28">
        <v>17</v>
      </c>
      <c r="I39" s="22">
        <v>311</v>
      </c>
      <c r="J39" s="28">
        <v>400</v>
      </c>
      <c r="K39" s="28">
        <v>-92</v>
      </c>
      <c r="L39" s="28">
        <v>79</v>
      </c>
      <c r="M39" s="22">
        <v>-733</v>
      </c>
      <c r="N39" s="28">
        <v>-600</v>
      </c>
      <c r="O39" s="28">
        <v>-224</v>
      </c>
      <c r="P39" s="28">
        <v>-270</v>
      </c>
      <c r="Q39" s="22">
        <v>-833</v>
      </c>
      <c r="R39" s="28">
        <v>-77</v>
      </c>
      <c r="S39" s="28">
        <v>-188</v>
      </c>
      <c r="T39" s="28">
        <v>-251</v>
      </c>
      <c r="U39" s="22">
        <v>-318</v>
      </c>
      <c r="V39" s="28">
        <v>-253</v>
      </c>
      <c r="W39" s="28">
        <v>-812</v>
      </c>
      <c r="X39" s="28">
        <v>-328</v>
      </c>
      <c r="Y39" s="22">
        <v>-416</v>
      </c>
    </row>
    <row r="40" spans="1:25" ht="13.5">
      <c r="A40" s="7" t="s">
        <v>192</v>
      </c>
      <c r="B40" s="28">
        <v>1341</v>
      </c>
      <c r="C40" s="28">
        <v>603</v>
      </c>
      <c r="D40" s="28">
        <v>459</v>
      </c>
      <c r="E40" s="22">
        <v>1101</v>
      </c>
      <c r="F40" s="28">
        <v>753</v>
      </c>
      <c r="G40" s="28">
        <v>165</v>
      </c>
      <c r="H40" s="28">
        <v>200</v>
      </c>
      <c r="I40" s="22">
        <v>753</v>
      </c>
      <c r="J40" s="28">
        <v>693</v>
      </c>
      <c r="K40" s="28">
        <v>-29</v>
      </c>
      <c r="L40" s="28">
        <v>115</v>
      </c>
      <c r="M40" s="22">
        <v>-601</v>
      </c>
      <c r="N40" s="28">
        <v>42</v>
      </c>
      <c r="O40" s="28">
        <v>-180</v>
      </c>
      <c r="P40" s="28">
        <v>-85</v>
      </c>
      <c r="Q40" s="22">
        <v>-187</v>
      </c>
      <c r="R40" s="28">
        <v>543</v>
      </c>
      <c r="S40" s="28">
        <v>-132</v>
      </c>
      <c r="T40" s="28">
        <v>140</v>
      </c>
      <c r="U40" s="22">
        <v>-170</v>
      </c>
      <c r="V40" s="28">
        <v>-195</v>
      </c>
      <c r="W40" s="28">
        <v>-772</v>
      </c>
      <c r="X40" s="28">
        <v>-309</v>
      </c>
      <c r="Y40" s="22">
        <v>-344</v>
      </c>
    </row>
    <row r="41" spans="1:25" ht="13.5">
      <c r="A41" s="7" t="s">
        <v>54</v>
      </c>
      <c r="B41" s="28">
        <v>1525</v>
      </c>
      <c r="C41" s="28">
        <v>442</v>
      </c>
      <c r="D41" s="28">
        <v>486</v>
      </c>
      <c r="E41" s="22">
        <v>1132</v>
      </c>
      <c r="F41" s="28">
        <v>910</v>
      </c>
      <c r="G41" s="28">
        <v>42</v>
      </c>
      <c r="H41" s="28">
        <v>231</v>
      </c>
      <c r="I41" s="22">
        <v>497</v>
      </c>
      <c r="J41" s="28">
        <v>328</v>
      </c>
      <c r="K41" s="28">
        <v>-75</v>
      </c>
      <c r="L41" s="28">
        <v>171</v>
      </c>
      <c r="M41" s="22">
        <v>260</v>
      </c>
      <c r="N41" s="28">
        <v>772</v>
      </c>
      <c r="O41" s="28">
        <v>-398</v>
      </c>
      <c r="P41" s="28">
        <v>-251</v>
      </c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7" t="s">
        <v>55</v>
      </c>
      <c r="B42" s="28">
        <v>34</v>
      </c>
      <c r="C42" s="28">
        <v>24</v>
      </c>
      <c r="D42" s="28">
        <v>8</v>
      </c>
      <c r="E42" s="22">
        <v>45</v>
      </c>
      <c r="F42" s="28">
        <v>33</v>
      </c>
      <c r="G42" s="28">
        <v>22</v>
      </c>
      <c r="H42" s="28">
        <v>13</v>
      </c>
      <c r="I42" s="22">
        <v>44</v>
      </c>
      <c r="J42" s="28">
        <v>30</v>
      </c>
      <c r="K42" s="28">
        <v>22</v>
      </c>
      <c r="L42" s="28">
        <v>12</v>
      </c>
      <c r="M42" s="22">
        <v>45</v>
      </c>
      <c r="N42" s="28">
        <v>22</v>
      </c>
      <c r="O42" s="28">
        <v>8</v>
      </c>
      <c r="P42" s="28">
        <v>2</v>
      </c>
      <c r="Q42" s="22">
        <v>28</v>
      </c>
      <c r="R42" s="28">
        <v>14</v>
      </c>
      <c r="S42" s="28">
        <v>13</v>
      </c>
      <c r="T42" s="28">
        <v>4</v>
      </c>
      <c r="U42" s="22">
        <v>6</v>
      </c>
      <c r="V42" s="28">
        <v>3</v>
      </c>
      <c r="W42" s="28">
        <v>-4</v>
      </c>
      <c r="X42" s="28">
        <v>-19</v>
      </c>
      <c r="Y42" s="22">
        <v>-37</v>
      </c>
    </row>
    <row r="43" spans="1:25" ht="14.25" thickBot="1">
      <c r="A43" s="7" t="s">
        <v>193</v>
      </c>
      <c r="B43" s="28">
        <v>1490</v>
      </c>
      <c r="C43" s="28">
        <v>418</v>
      </c>
      <c r="D43" s="28">
        <v>477</v>
      </c>
      <c r="E43" s="22">
        <v>1086</v>
      </c>
      <c r="F43" s="28">
        <v>876</v>
      </c>
      <c r="G43" s="28">
        <v>19</v>
      </c>
      <c r="H43" s="28">
        <v>217</v>
      </c>
      <c r="I43" s="22">
        <v>453</v>
      </c>
      <c r="J43" s="28">
        <v>298</v>
      </c>
      <c r="K43" s="28">
        <v>-98</v>
      </c>
      <c r="L43" s="28">
        <v>159</v>
      </c>
      <c r="M43" s="22">
        <v>214</v>
      </c>
      <c r="N43" s="28">
        <v>749</v>
      </c>
      <c r="O43" s="28">
        <v>-406</v>
      </c>
      <c r="P43" s="28">
        <v>-253</v>
      </c>
      <c r="Q43" s="22">
        <v>371</v>
      </c>
      <c r="R43" s="28">
        <v>657</v>
      </c>
      <c r="S43" s="28">
        <v>-104</v>
      </c>
      <c r="T43" s="28">
        <v>187</v>
      </c>
      <c r="U43" s="22">
        <v>-1048</v>
      </c>
      <c r="V43" s="28">
        <v>-651</v>
      </c>
      <c r="W43" s="28">
        <v>-1399</v>
      </c>
      <c r="X43" s="28">
        <v>-842</v>
      </c>
      <c r="Y43" s="22">
        <v>-2055</v>
      </c>
    </row>
    <row r="44" spans="1:25" ht="14.25" thickTop="1">
      <c r="A44" s="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6" ht="13.5">
      <c r="A46" s="20" t="s">
        <v>145</v>
      </c>
    </row>
    <row r="47" ht="13.5">
      <c r="A47" s="20" t="s">
        <v>146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141</v>
      </c>
      <c r="B2" s="14">
        <v>4331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142</v>
      </c>
      <c r="B3" s="1" t="s">
        <v>143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57</v>
      </c>
      <c r="B4" s="15" t="str">
        <f>HYPERLINK("http://www.kabupro.jp/mark/20131113/S1000HXE.htm","四半期報告書")</f>
        <v>四半期報告書</v>
      </c>
      <c r="C4" s="15" t="str">
        <f>HYPERLINK("http://www.kabupro.jp/mark/20130628/S000DWWV.htm","有価証券報告書")</f>
        <v>有価証券報告書</v>
      </c>
      <c r="D4" s="15" t="str">
        <f>HYPERLINK("http://www.kabupro.jp/mark/20131113/S1000HXE.htm","四半期報告書")</f>
        <v>四半期報告書</v>
      </c>
      <c r="E4" s="15" t="str">
        <f>HYPERLINK("http://www.kabupro.jp/mark/20130628/S000DWWV.htm","有価証券報告書")</f>
        <v>有価証券報告書</v>
      </c>
      <c r="F4" s="15" t="str">
        <f>HYPERLINK("http://www.kabupro.jp/mark/20121109/S000C7ZD.htm","四半期報告書")</f>
        <v>四半期報告書</v>
      </c>
      <c r="G4" s="15" t="str">
        <f>HYPERLINK("http://www.kabupro.jp/mark/20120629/S000BBOZ.htm","有価証券報告書")</f>
        <v>有価証券報告書</v>
      </c>
      <c r="H4" s="15" t="str">
        <f>HYPERLINK("http://www.kabupro.jp/mark/20110210/S0007SFF.htm","四半期報告書")</f>
        <v>四半期報告書</v>
      </c>
      <c r="I4" s="15" t="str">
        <f>HYPERLINK("http://www.kabupro.jp/mark/20111111/S0009QQL.htm","四半期報告書")</f>
        <v>四半期報告書</v>
      </c>
      <c r="J4" s="15" t="str">
        <f>HYPERLINK("http://www.kabupro.jp/mark/20100813/S0006N8F.htm","四半期報告書")</f>
        <v>四半期報告書</v>
      </c>
      <c r="K4" s="15" t="str">
        <f>HYPERLINK("http://www.kabupro.jp/mark/20110630/S0008T2P.htm","有価証券報告書")</f>
        <v>有価証券報告書</v>
      </c>
      <c r="L4" s="15" t="str">
        <f>HYPERLINK("http://www.kabupro.jp/mark/20110210/S0007SFF.htm","四半期報告書")</f>
        <v>四半期報告書</v>
      </c>
      <c r="M4" s="15" t="str">
        <f>HYPERLINK("http://www.kabupro.jp/mark/20091113/S0004MQ8.htm","四半期報告書")</f>
        <v>四半期報告書</v>
      </c>
      <c r="N4" s="15" t="str">
        <f>HYPERLINK("http://www.kabupro.jp/mark/20100813/S0006N8F.htm","四半期報告書")</f>
        <v>四半期報告書</v>
      </c>
      <c r="O4" s="15" t="str">
        <f>HYPERLINK("http://www.kabupro.jp/mark/20100629/S000682H.htm","有価証券報告書")</f>
        <v>有価証券報告書</v>
      </c>
      <c r="P4" s="15" t="str">
        <f>HYPERLINK("http://www.kabupro.jp/mark/20100212/S000570O.htm","四半期報告書")</f>
        <v>四半期報告書</v>
      </c>
      <c r="Q4" s="15" t="str">
        <f>HYPERLINK("http://www.kabupro.jp/mark/20091113/S0004MQ8.htm","四半期報告書")</f>
        <v>四半期報告書</v>
      </c>
      <c r="R4" s="15" t="str">
        <f>HYPERLINK("http://www.kabupro.jp/mark/20090814/S0003ZRS.htm","四半期報告書")</f>
        <v>四半期報告書</v>
      </c>
      <c r="S4" s="15" t="str">
        <f>HYPERLINK("http://www.kabupro.jp/mark/20090629/S0003KQK.htm","有価証券報告書")</f>
        <v>有価証券報告書</v>
      </c>
    </row>
    <row r="5" spans="1:19" ht="14.25" thickBot="1">
      <c r="A5" s="11" t="s">
        <v>58</v>
      </c>
      <c r="B5" s="1" t="s">
        <v>198</v>
      </c>
      <c r="C5" s="1" t="s">
        <v>64</v>
      </c>
      <c r="D5" s="1" t="s">
        <v>198</v>
      </c>
      <c r="E5" s="1" t="s">
        <v>64</v>
      </c>
      <c r="F5" s="1" t="s">
        <v>204</v>
      </c>
      <c r="G5" s="1" t="s">
        <v>68</v>
      </c>
      <c r="H5" s="1" t="s">
        <v>213</v>
      </c>
      <c r="I5" s="1" t="s">
        <v>210</v>
      </c>
      <c r="J5" s="1" t="s">
        <v>215</v>
      </c>
      <c r="K5" s="1" t="s">
        <v>70</v>
      </c>
      <c r="L5" s="1" t="s">
        <v>213</v>
      </c>
      <c r="M5" s="1" t="s">
        <v>219</v>
      </c>
      <c r="N5" s="1" t="s">
        <v>215</v>
      </c>
      <c r="O5" s="1" t="s">
        <v>72</v>
      </c>
      <c r="P5" s="1" t="s">
        <v>217</v>
      </c>
      <c r="Q5" s="1" t="s">
        <v>219</v>
      </c>
      <c r="R5" s="1" t="s">
        <v>221</v>
      </c>
      <c r="S5" s="1" t="s">
        <v>74</v>
      </c>
    </row>
    <row r="6" spans="1:19" ht="15" thickBot="1" thickTop="1">
      <c r="A6" s="10" t="s">
        <v>59</v>
      </c>
      <c r="B6" s="18" t="s">
        <v>50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60</v>
      </c>
      <c r="B7" s="14" t="s">
        <v>1</v>
      </c>
      <c r="C7" s="16" t="s">
        <v>65</v>
      </c>
      <c r="D7" s="14" t="s">
        <v>1</v>
      </c>
      <c r="E7" s="16" t="s">
        <v>65</v>
      </c>
      <c r="F7" s="14" t="s">
        <v>1</v>
      </c>
      <c r="G7" s="16" t="s">
        <v>65</v>
      </c>
      <c r="H7" s="14" t="s">
        <v>1</v>
      </c>
      <c r="I7" s="14" t="s">
        <v>1</v>
      </c>
      <c r="J7" s="14" t="s">
        <v>1</v>
      </c>
      <c r="K7" s="16" t="s">
        <v>65</v>
      </c>
      <c r="L7" s="14" t="s">
        <v>1</v>
      </c>
      <c r="M7" s="14" t="s">
        <v>1</v>
      </c>
      <c r="N7" s="14" t="s">
        <v>1</v>
      </c>
      <c r="O7" s="16" t="s">
        <v>65</v>
      </c>
      <c r="P7" s="14" t="s">
        <v>1</v>
      </c>
      <c r="Q7" s="14" t="s">
        <v>1</v>
      </c>
      <c r="R7" s="14" t="s">
        <v>1</v>
      </c>
      <c r="S7" s="16" t="s">
        <v>65</v>
      </c>
    </row>
    <row r="8" spans="1:19" ht="13.5">
      <c r="A8" s="13" t="s">
        <v>61</v>
      </c>
      <c r="B8" s="1" t="s">
        <v>2</v>
      </c>
      <c r="C8" s="17" t="s">
        <v>147</v>
      </c>
      <c r="D8" s="1" t="s">
        <v>147</v>
      </c>
      <c r="E8" s="17" t="s">
        <v>148</v>
      </c>
      <c r="F8" s="1" t="s">
        <v>148</v>
      </c>
      <c r="G8" s="17" t="s">
        <v>149</v>
      </c>
      <c r="H8" s="1" t="s">
        <v>149</v>
      </c>
      <c r="I8" s="1" t="s">
        <v>149</v>
      </c>
      <c r="J8" s="1" t="s">
        <v>149</v>
      </c>
      <c r="K8" s="17" t="s">
        <v>150</v>
      </c>
      <c r="L8" s="1" t="s">
        <v>150</v>
      </c>
      <c r="M8" s="1" t="s">
        <v>150</v>
      </c>
      <c r="N8" s="1" t="s">
        <v>150</v>
      </c>
      <c r="O8" s="17" t="s">
        <v>151</v>
      </c>
      <c r="P8" s="1" t="s">
        <v>151</v>
      </c>
      <c r="Q8" s="1" t="s">
        <v>151</v>
      </c>
      <c r="R8" s="1" t="s">
        <v>151</v>
      </c>
      <c r="S8" s="17" t="s">
        <v>152</v>
      </c>
    </row>
    <row r="9" spans="1:19" ht="13.5">
      <c r="A9" s="13" t="s">
        <v>62</v>
      </c>
      <c r="B9" s="1" t="s">
        <v>199</v>
      </c>
      <c r="C9" s="17" t="s">
        <v>66</v>
      </c>
      <c r="D9" s="1" t="s">
        <v>205</v>
      </c>
      <c r="E9" s="17" t="s">
        <v>67</v>
      </c>
      <c r="F9" s="1" t="s">
        <v>211</v>
      </c>
      <c r="G9" s="17" t="s">
        <v>69</v>
      </c>
      <c r="H9" s="1" t="s">
        <v>214</v>
      </c>
      <c r="I9" s="1" t="s">
        <v>3</v>
      </c>
      <c r="J9" s="1" t="s">
        <v>216</v>
      </c>
      <c r="K9" s="17" t="s">
        <v>71</v>
      </c>
      <c r="L9" s="1" t="s">
        <v>218</v>
      </c>
      <c r="M9" s="1" t="s">
        <v>220</v>
      </c>
      <c r="N9" s="1" t="s">
        <v>222</v>
      </c>
      <c r="O9" s="17" t="s">
        <v>73</v>
      </c>
      <c r="P9" s="1" t="s">
        <v>224</v>
      </c>
      <c r="Q9" s="1" t="s">
        <v>226</v>
      </c>
      <c r="R9" s="1" t="s">
        <v>228</v>
      </c>
      <c r="S9" s="17" t="s">
        <v>75</v>
      </c>
    </row>
    <row r="10" spans="1:19" ht="14.25" thickBot="1">
      <c r="A10" s="13" t="s">
        <v>63</v>
      </c>
      <c r="B10" s="1" t="s">
        <v>77</v>
      </c>
      <c r="C10" s="17" t="s">
        <v>77</v>
      </c>
      <c r="D10" s="1" t="s">
        <v>77</v>
      </c>
      <c r="E10" s="17" t="s">
        <v>77</v>
      </c>
      <c r="F10" s="1" t="s">
        <v>77</v>
      </c>
      <c r="G10" s="17" t="s">
        <v>77</v>
      </c>
      <c r="H10" s="1" t="s">
        <v>77</v>
      </c>
      <c r="I10" s="1" t="s">
        <v>77</v>
      </c>
      <c r="J10" s="1" t="s">
        <v>77</v>
      </c>
      <c r="K10" s="17" t="s">
        <v>77</v>
      </c>
      <c r="L10" s="1" t="s">
        <v>77</v>
      </c>
      <c r="M10" s="1" t="s">
        <v>77</v>
      </c>
      <c r="N10" s="1" t="s">
        <v>77</v>
      </c>
      <c r="O10" s="17" t="s">
        <v>77</v>
      </c>
      <c r="P10" s="1" t="s">
        <v>77</v>
      </c>
      <c r="Q10" s="1" t="s">
        <v>77</v>
      </c>
      <c r="R10" s="1" t="s">
        <v>77</v>
      </c>
      <c r="S10" s="17" t="s">
        <v>77</v>
      </c>
    </row>
    <row r="11" spans="1:19" ht="14.25" thickTop="1">
      <c r="A11" s="30" t="s">
        <v>189</v>
      </c>
      <c r="B11" s="27">
        <v>1046</v>
      </c>
      <c r="C11" s="21">
        <v>2233</v>
      </c>
      <c r="D11" s="27">
        <v>207</v>
      </c>
      <c r="E11" s="21">
        <v>1250</v>
      </c>
      <c r="F11" s="27">
        <v>-105</v>
      </c>
      <c r="G11" s="21">
        <v>-341</v>
      </c>
      <c r="H11" s="27">
        <v>815</v>
      </c>
      <c r="I11" s="27">
        <v>-578</v>
      </c>
      <c r="J11" s="27">
        <v>-336</v>
      </c>
      <c r="K11" s="21">
        <v>212</v>
      </c>
      <c r="L11" s="27">
        <v>1215</v>
      </c>
      <c r="M11" s="27">
        <v>-222</v>
      </c>
      <c r="N11" s="27">
        <v>331</v>
      </c>
      <c r="O11" s="21">
        <v>-1212</v>
      </c>
      <c r="P11" s="27">
        <v>-843</v>
      </c>
      <c r="Q11" s="27">
        <v>-2177</v>
      </c>
      <c r="R11" s="27">
        <v>-1170</v>
      </c>
      <c r="S11" s="21">
        <v>-2437</v>
      </c>
    </row>
    <row r="12" spans="1:19" ht="13.5">
      <c r="A12" s="6" t="s">
        <v>163</v>
      </c>
      <c r="B12" s="28">
        <v>819</v>
      </c>
      <c r="C12" s="22">
        <v>1383</v>
      </c>
      <c r="D12" s="28">
        <v>614</v>
      </c>
      <c r="E12" s="22">
        <v>1313</v>
      </c>
      <c r="F12" s="28">
        <v>641</v>
      </c>
      <c r="G12" s="22">
        <v>1313</v>
      </c>
      <c r="H12" s="28">
        <v>994</v>
      </c>
      <c r="I12" s="28">
        <v>660</v>
      </c>
      <c r="J12" s="28">
        <v>326</v>
      </c>
      <c r="K12" s="22">
        <v>1296</v>
      </c>
      <c r="L12" s="28">
        <v>972</v>
      </c>
      <c r="M12" s="28">
        <v>647</v>
      </c>
      <c r="N12" s="28">
        <v>320</v>
      </c>
      <c r="O12" s="22">
        <v>1445</v>
      </c>
      <c r="P12" s="28">
        <v>1091</v>
      </c>
      <c r="Q12" s="28">
        <v>726</v>
      </c>
      <c r="R12" s="28">
        <v>373</v>
      </c>
      <c r="S12" s="22">
        <v>1575</v>
      </c>
    </row>
    <row r="13" spans="1:19" ht="13.5">
      <c r="A13" s="6" t="s">
        <v>4</v>
      </c>
      <c r="B13" s="28">
        <v>83</v>
      </c>
      <c r="C13" s="22">
        <v>40</v>
      </c>
      <c r="D13" s="28">
        <v>2</v>
      </c>
      <c r="E13" s="22">
        <v>10</v>
      </c>
      <c r="F13" s="28"/>
      <c r="G13" s="22"/>
      <c r="H13" s="28"/>
      <c r="I13" s="28"/>
      <c r="J13" s="28"/>
      <c r="K13" s="22"/>
      <c r="L13" s="28"/>
      <c r="M13" s="28"/>
      <c r="N13" s="28"/>
      <c r="O13" s="22"/>
      <c r="P13" s="28"/>
      <c r="Q13" s="28"/>
      <c r="R13" s="28"/>
      <c r="S13" s="22"/>
    </row>
    <row r="14" spans="1:19" ht="13.5">
      <c r="A14" s="6" t="s">
        <v>5</v>
      </c>
      <c r="B14" s="28">
        <v>470</v>
      </c>
      <c r="C14" s="22">
        <v>1063</v>
      </c>
      <c r="D14" s="28">
        <v>578</v>
      </c>
      <c r="E14" s="22">
        <v>1074</v>
      </c>
      <c r="F14" s="28"/>
      <c r="G14" s="22">
        <v>330</v>
      </c>
      <c r="H14" s="28">
        <v>131</v>
      </c>
      <c r="I14" s="28"/>
      <c r="J14" s="28"/>
      <c r="K14" s="22"/>
      <c r="L14" s="28"/>
      <c r="M14" s="28"/>
      <c r="N14" s="28"/>
      <c r="O14" s="22"/>
      <c r="P14" s="28"/>
      <c r="Q14" s="28"/>
      <c r="R14" s="28"/>
      <c r="S14" s="22"/>
    </row>
    <row r="15" spans="1:19" ht="13.5">
      <c r="A15" s="6" t="s">
        <v>6</v>
      </c>
      <c r="B15" s="28">
        <v>58</v>
      </c>
      <c r="C15" s="22">
        <v>62</v>
      </c>
      <c r="D15" s="28">
        <v>32</v>
      </c>
      <c r="E15" s="22">
        <v>50</v>
      </c>
      <c r="F15" s="28">
        <v>42</v>
      </c>
      <c r="G15" s="22">
        <v>18</v>
      </c>
      <c r="H15" s="28">
        <v>-133</v>
      </c>
      <c r="I15" s="28">
        <v>12</v>
      </c>
      <c r="J15" s="28">
        <v>160</v>
      </c>
      <c r="K15" s="22">
        <v>-5</v>
      </c>
      <c r="L15" s="28">
        <v>-145</v>
      </c>
      <c r="M15" s="28">
        <v>-28</v>
      </c>
      <c r="N15" s="28">
        <v>111</v>
      </c>
      <c r="O15" s="22">
        <v>337</v>
      </c>
      <c r="P15" s="28">
        <v>178</v>
      </c>
      <c r="Q15" s="28">
        <v>328</v>
      </c>
      <c r="R15" s="28">
        <v>186</v>
      </c>
      <c r="S15" s="22"/>
    </row>
    <row r="16" spans="1:19" ht="13.5">
      <c r="A16" s="6" t="s">
        <v>7</v>
      </c>
      <c r="B16" s="28">
        <v>7</v>
      </c>
      <c r="C16" s="22">
        <v>-41</v>
      </c>
      <c r="D16" s="28">
        <v>-14</v>
      </c>
      <c r="E16" s="22">
        <v>15</v>
      </c>
      <c r="F16" s="28">
        <v>-6</v>
      </c>
      <c r="G16" s="22">
        <v>1</v>
      </c>
      <c r="H16" s="28">
        <v>6</v>
      </c>
      <c r="I16" s="28"/>
      <c r="J16" s="28"/>
      <c r="K16" s="22">
        <v>1</v>
      </c>
      <c r="L16" s="28">
        <v>5</v>
      </c>
      <c r="M16" s="28"/>
      <c r="N16" s="28"/>
      <c r="O16" s="22">
        <v>120</v>
      </c>
      <c r="P16" s="28">
        <v>125</v>
      </c>
      <c r="Q16" s="28"/>
      <c r="R16" s="28"/>
      <c r="S16" s="22"/>
    </row>
    <row r="17" spans="1:19" ht="13.5">
      <c r="A17" s="6" t="s">
        <v>8</v>
      </c>
      <c r="B17" s="28">
        <v>-5</v>
      </c>
      <c r="C17" s="22">
        <v>-12</v>
      </c>
      <c r="D17" s="28">
        <v>-7</v>
      </c>
      <c r="E17" s="22">
        <v>-12</v>
      </c>
      <c r="F17" s="28">
        <v>-6</v>
      </c>
      <c r="G17" s="22">
        <v>-17</v>
      </c>
      <c r="H17" s="28">
        <v>-19</v>
      </c>
      <c r="I17" s="28">
        <v>-11</v>
      </c>
      <c r="J17" s="28">
        <v>-6</v>
      </c>
      <c r="K17" s="22">
        <v>-18</v>
      </c>
      <c r="L17" s="28">
        <v>-13</v>
      </c>
      <c r="M17" s="28">
        <v>-8</v>
      </c>
      <c r="N17" s="28">
        <v>-5</v>
      </c>
      <c r="O17" s="22">
        <v>-19</v>
      </c>
      <c r="P17" s="28">
        <v>-15</v>
      </c>
      <c r="Q17" s="28">
        <v>-10</v>
      </c>
      <c r="R17" s="28">
        <v>-5</v>
      </c>
      <c r="S17" s="22">
        <v>-26</v>
      </c>
    </row>
    <row r="18" spans="1:19" ht="13.5">
      <c r="A18" s="6" t="s">
        <v>174</v>
      </c>
      <c r="B18" s="28">
        <v>173</v>
      </c>
      <c r="C18" s="22">
        <v>398</v>
      </c>
      <c r="D18" s="28">
        <v>216</v>
      </c>
      <c r="E18" s="22">
        <v>508</v>
      </c>
      <c r="F18" s="28">
        <v>262</v>
      </c>
      <c r="G18" s="22">
        <v>570</v>
      </c>
      <c r="H18" s="28">
        <v>443</v>
      </c>
      <c r="I18" s="28">
        <v>293</v>
      </c>
      <c r="J18" s="28">
        <v>144</v>
      </c>
      <c r="K18" s="22">
        <v>612</v>
      </c>
      <c r="L18" s="28">
        <v>463</v>
      </c>
      <c r="M18" s="28">
        <v>314</v>
      </c>
      <c r="N18" s="28">
        <v>159</v>
      </c>
      <c r="O18" s="22">
        <v>633</v>
      </c>
      <c r="P18" s="28">
        <v>470</v>
      </c>
      <c r="Q18" s="28">
        <v>313</v>
      </c>
      <c r="R18" s="28">
        <v>150</v>
      </c>
      <c r="S18" s="22">
        <v>494</v>
      </c>
    </row>
    <row r="19" spans="1:19" ht="13.5">
      <c r="A19" s="6" t="s">
        <v>9</v>
      </c>
      <c r="B19" s="28">
        <v>-22</v>
      </c>
      <c r="C19" s="22">
        <v>-10</v>
      </c>
      <c r="D19" s="28">
        <v>-2</v>
      </c>
      <c r="E19" s="22">
        <v>10</v>
      </c>
      <c r="F19" s="28">
        <v>1</v>
      </c>
      <c r="G19" s="22">
        <v>1</v>
      </c>
      <c r="H19" s="28">
        <v>-1</v>
      </c>
      <c r="I19" s="28">
        <v>-2</v>
      </c>
      <c r="J19" s="28">
        <v>-2</v>
      </c>
      <c r="K19" s="22">
        <v>0</v>
      </c>
      <c r="L19" s="28">
        <v>-1</v>
      </c>
      <c r="M19" s="28">
        <v>6</v>
      </c>
      <c r="N19" s="28">
        <v>10</v>
      </c>
      <c r="O19" s="22">
        <v>36</v>
      </c>
      <c r="P19" s="28">
        <v>37</v>
      </c>
      <c r="Q19" s="28">
        <v>124</v>
      </c>
      <c r="R19" s="28">
        <v>208</v>
      </c>
      <c r="S19" s="22"/>
    </row>
    <row r="20" spans="1:19" ht="13.5">
      <c r="A20" s="6" t="s">
        <v>10</v>
      </c>
      <c r="B20" s="28">
        <v>-74</v>
      </c>
      <c r="C20" s="22"/>
      <c r="D20" s="28"/>
      <c r="E20" s="22"/>
      <c r="F20" s="28"/>
      <c r="G20" s="22"/>
      <c r="H20" s="28">
        <v>-39</v>
      </c>
      <c r="I20" s="28"/>
      <c r="J20" s="28"/>
      <c r="K20" s="22"/>
      <c r="L20" s="28"/>
      <c r="M20" s="28"/>
      <c r="N20" s="28"/>
      <c r="O20" s="22"/>
      <c r="P20" s="28"/>
      <c r="Q20" s="28"/>
      <c r="R20" s="28"/>
      <c r="S20" s="22"/>
    </row>
    <row r="21" spans="1:19" ht="13.5">
      <c r="A21" s="6" t="s">
        <v>11</v>
      </c>
      <c r="B21" s="28">
        <v>29</v>
      </c>
      <c r="C21" s="22"/>
      <c r="D21" s="28">
        <v>18</v>
      </c>
      <c r="E21" s="22"/>
      <c r="F21" s="28">
        <v>4</v>
      </c>
      <c r="G21" s="22"/>
      <c r="H21" s="28"/>
      <c r="I21" s="28">
        <v>70</v>
      </c>
      <c r="J21" s="28"/>
      <c r="K21" s="22"/>
      <c r="L21" s="28"/>
      <c r="M21" s="28"/>
      <c r="N21" s="28"/>
      <c r="O21" s="22"/>
      <c r="P21" s="28"/>
      <c r="Q21" s="28"/>
      <c r="R21" s="28"/>
      <c r="S21" s="22"/>
    </row>
    <row r="22" spans="1:19" ht="13.5">
      <c r="A22" s="6" t="s">
        <v>12</v>
      </c>
      <c r="B22" s="28"/>
      <c r="C22" s="22">
        <v>-1</v>
      </c>
      <c r="D22" s="28">
        <v>-1</v>
      </c>
      <c r="E22" s="22"/>
      <c r="F22" s="28"/>
      <c r="G22" s="22"/>
      <c r="H22" s="28"/>
      <c r="I22" s="28"/>
      <c r="J22" s="28"/>
      <c r="K22" s="22"/>
      <c r="L22" s="28"/>
      <c r="M22" s="28"/>
      <c r="N22" s="28"/>
      <c r="O22" s="22"/>
      <c r="P22" s="28"/>
      <c r="Q22" s="28"/>
      <c r="R22" s="28"/>
      <c r="S22" s="22"/>
    </row>
    <row r="23" spans="1:19" ht="13.5">
      <c r="A23" s="6" t="s">
        <v>13</v>
      </c>
      <c r="B23" s="28">
        <v>-122</v>
      </c>
      <c r="C23" s="22">
        <v>9</v>
      </c>
      <c r="D23" s="28">
        <v>-30</v>
      </c>
      <c r="E23" s="22">
        <v>-113</v>
      </c>
      <c r="F23" s="28">
        <v>-91</v>
      </c>
      <c r="G23" s="22">
        <v>-20</v>
      </c>
      <c r="H23" s="28">
        <v>-68</v>
      </c>
      <c r="I23" s="28">
        <v>-137</v>
      </c>
      <c r="J23" s="28">
        <v>-48</v>
      </c>
      <c r="K23" s="22">
        <v>12</v>
      </c>
      <c r="L23" s="28">
        <v>-39</v>
      </c>
      <c r="M23" s="28">
        <v>-65</v>
      </c>
      <c r="N23" s="28">
        <v>-31</v>
      </c>
      <c r="O23" s="22">
        <v>-51</v>
      </c>
      <c r="P23" s="28">
        <v>-260</v>
      </c>
      <c r="Q23" s="28">
        <v>394</v>
      </c>
      <c r="R23" s="28">
        <v>-13</v>
      </c>
      <c r="S23" s="22">
        <v>-80</v>
      </c>
    </row>
    <row r="24" spans="1:19" ht="13.5">
      <c r="A24" s="6" t="s">
        <v>14</v>
      </c>
      <c r="B24" s="28">
        <v>353</v>
      </c>
      <c r="C24" s="22">
        <v>-465</v>
      </c>
      <c r="D24" s="28">
        <v>-151</v>
      </c>
      <c r="E24" s="22">
        <v>-300</v>
      </c>
      <c r="F24" s="28">
        <v>-80</v>
      </c>
      <c r="G24" s="22">
        <v>-48</v>
      </c>
      <c r="H24" s="28">
        <v>-25</v>
      </c>
      <c r="I24" s="28">
        <v>-4</v>
      </c>
      <c r="J24" s="28">
        <v>-7</v>
      </c>
      <c r="K24" s="22">
        <v>77</v>
      </c>
      <c r="L24" s="28">
        <v>84</v>
      </c>
      <c r="M24" s="28">
        <v>54</v>
      </c>
      <c r="N24" s="28">
        <v>16</v>
      </c>
      <c r="O24" s="22">
        <v>-50</v>
      </c>
      <c r="P24" s="28">
        <v>-64</v>
      </c>
      <c r="Q24" s="28">
        <v>-58</v>
      </c>
      <c r="R24" s="28">
        <v>-45</v>
      </c>
      <c r="S24" s="22">
        <v>-264</v>
      </c>
    </row>
    <row r="25" spans="1:19" ht="13.5">
      <c r="A25" s="6" t="s">
        <v>15</v>
      </c>
      <c r="B25" s="28">
        <v>-50</v>
      </c>
      <c r="C25" s="22">
        <v>-7</v>
      </c>
      <c r="D25" s="28">
        <v>-72</v>
      </c>
      <c r="E25" s="22">
        <v>547</v>
      </c>
      <c r="F25" s="28">
        <v>205</v>
      </c>
      <c r="G25" s="22">
        <v>-477</v>
      </c>
      <c r="H25" s="28">
        <v>-857</v>
      </c>
      <c r="I25" s="28">
        <v>-245</v>
      </c>
      <c r="J25" s="28">
        <v>-599</v>
      </c>
      <c r="K25" s="22">
        <v>106</v>
      </c>
      <c r="L25" s="28">
        <v>-788</v>
      </c>
      <c r="M25" s="28">
        <v>-158</v>
      </c>
      <c r="N25" s="28">
        <v>-736</v>
      </c>
      <c r="O25" s="22">
        <v>-425</v>
      </c>
      <c r="P25" s="28">
        <v>-1205</v>
      </c>
      <c r="Q25" s="28">
        <v>-460</v>
      </c>
      <c r="R25" s="28">
        <v>-752</v>
      </c>
      <c r="S25" s="22">
        <v>-298</v>
      </c>
    </row>
    <row r="26" spans="1:19" ht="13.5">
      <c r="A26" s="6" t="s">
        <v>16</v>
      </c>
      <c r="B26" s="28">
        <v>-38</v>
      </c>
      <c r="C26" s="22">
        <v>-33</v>
      </c>
      <c r="D26" s="28">
        <v>-36</v>
      </c>
      <c r="E26" s="22">
        <v>66</v>
      </c>
      <c r="F26" s="28">
        <v>59</v>
      </c>
      <c r="G26" s="22">
        <v>-32</v>
      </c>
      <c r="H26" s="28">
        <v>-15</v>
      </c>
      <c r="I26" s="28">
        <v>30</v>
      </c>
      <c r="J26" s="28">
        <v>16</v>
      </c>
      <c r="K26" s="22">
        <v>25</v>
      </c>
      <c r="L26" s="28">
        <v>17</v>
      </c>
      <c r="M26" s="28">
        <v>6</v>
      </c>
      <c r="N26" s="28">
        <v>8</v>
      </c>
      <c r="O26" s="22">
        <v>24</v>
      </c>
      <c r="P26" s="28">
        <v>16</v>
      </c>
      <c r="Q26" s="28">
        <v>1</v>
      </c>
      <c r="R26" s="28">
        <v>14</v>
      </c>
      <c r="S26" s="22">
        <v>-18</v>
      </c>
    </row>
    <row r="27" spans="1:19" ht="13.5">
      <c r="A27" s="6" t="s">
        <v>17</v>
      </c>
      <c r="B27" s="28">
        <v>-55</v>
      </c>
      <c r="C27" s="22">
        <v>328</v>
      </c>
      <c r="D27" s="28">
        <v>-38</v>
      </c>
      <c r="E27" s="22">
        <v>43</v>
      </c>
      <c r="F27" s="28">
        <v>-236</v>
      </c>
      <c r="G27" s="22">
        <v>315</v>
      </c>
      <c r="H27" s="28">
        <v>213</v>
      </c>
      <c r="I27" s="28">
        <v>52</v>
      </c>
      <c r="J27" s="28">
        <v>-207</v>
      </c>
      <c r="K27" s="22">
        <v>271</v>
      </c>
      <c r="L27" s="28">
        <v>301</v>
      </c>
      <c r="M27" s="28">
        <v>55</v>
      </c>
      <c r="N27" s="28">
        <v>-17</v>
      </c>
      <c r="O27" s="22">
        <v>-268</v>
      </c>
      <c r="P27" s="28">
        <v>-24</v>
      </c>
      <c r="Q27" s="28">
        <v>-148</v>
      </c>
      <c r="R27" s="28">
        <v>-91</v>
      </c>
      <c r="S27" s="22">
        <v>47</v>
      </c>
    </row>
    <row r="28" spans="1:19" ht="13.5">
      <c r="A28" s="6" t="s">
        <v>18</v>
      </c>
      <c r="B28" s="28">
        <v>466</v>
      </c>
      <c r="C28" s="22">
        <v>29</v>
      </c>
      <c r="D28" s="28">
        <v>23</v>
      </c>
      <c r="E28" s="22">
        <v>-285</v>
      </c>
      <c r="F28" s="28">
        <v>392</v>
      </c>
      <c r="G28" s="22">
        <v>135</v>
      </c>
      <c r="H28" s="28">
        <v>-265</v>
      </c>
      <c r="I28" s="28">
        <v>443</v>
      </c>
      <c r="J28" s="28">
        <v>-25</v>
      </c>
      <c r="K28" s="22">
        <v>30</v>
      </c>
      <c r="L28" s="28">
        <v>-338</v>
      </c>
      <c r="M28" s="28">
        <v>230</v>
      </c>
      <c r="N28" s="28">
        <v>-130</v>
      </c>
      <c r="O28" s="22">
        <v>199</v>
      </c>
      <c r="P28" s="28"/>
      <c r="Q28" s="28"/>
      <c r="R28" s="28"/>
      <c r="S28" s="22"/>
    </row>
    <row r="29" spans="1:19" ht="13.5">
      <c r="A29" s="6" t="s">
        <v>84</v>
      </c>
      <c r="B29" s="28">
        <v>-320</v>
      </c>
      <c r="C29" s="22">
        <v>-104</v>
      </c>
      <c r="D29" s="28">
        <v>16</v>
      </c>
      <c r="E29" s="22">
        <v>-31</v>
      </c>
      <c r="F29" s="28">
        <v>-86</v>
      </c>
      <c r="G29" s="22">
        <v>-662</v>
      </c>
      <c r="H29" s="28">
        <v>-513</v>
      </c>
      <c r="I29" s="28">
        <v>-325</v>
      </c>
      <c r="J29" s="28">
        <v>-79</v>
      </c>
      <c r="K29" s="22">
        <v>-115</v>
      </c>
      <c r="L29" s="28">
        <v>-138</v>
      </c>
      <c r="M29" s="28">
        <v>-92</v>
      </c>
      <c r="N29" s="28">
        <v>-134</v>
      </c>
      <c r="O29" s="22">
        <v>431</v>
      </c>
      <c r="P29" s="28">
        <v>258</v>
      </c>
      <c r="Q29" s="28">
        <v>297</v>
      </c>
      <c r="R29" s="28">
        <v>144</v>
      </c>
      <c r="S29" s="22">
        <v>-51</v>
      </c>
    </row>
    <row r="30" spans="1:19" ht="13.5">
      <c r="A30" s="6" t="s">
        <v>19</v>
      </c>
      <c r="B30" s="28">
        <v>2817</v>
      </c>
      <c r="C30" s="22">
        <v>5121</v>
      </c>
      <c r="D30" s="28">
        <v>1353</v>
      </c>
      <c r="E30" s="22">
        <v>4465</v>
      </c>
      <c r="F30" s="28">
        <v>1519</v>
      </c>
      <c r="G30" s="22">
        <v>2964</v>
      </c>
      <c r="H30" s="28">
        <v>1458</v>
      </c>
      <c r="I30" s="28">
        <v>899</v>
      </c>
      <c r="J30" s="28">
        <v>35</v>
      </c>
      <c r="K30" s="22">
        <v>4196</v>
      </c>
      <c r="L30" s="28">
        <v>2129</v>
      </c>
      <c r="M30" s="28">
        <v>1274</v>
      </c>
      <c r="N30" s="28">
        <v>304</v>
      </c>
      <c r="O30" s="22">
        <v>2225</v>
      </c>
      <c r="P30" s="28">
        <v>-224</v>
      </c>
      <c r="Q30" s="28">
        <v>-616</v>
      </c>
      <c r="R30" s="28">
        <v>-1020</v>
      </c>
      <c r="S30" s="22">
        <v>-90</v>
      </c>
    </row>
    <row r="31" spans="1:19" ht="13.5">
      <c r="A31" s="6" t="s">
        <v>20</v>
      </c>
      <c r="B31" s="28">
        <v>5</v>
      </c>
      <c r="C31" s="22">
        <v>12</v>
      </c>
      <c r="D31" s="28">
        <v>6</v>
      </c>
      <c r="E31" s="22">
        <v>19</v>
      </c>
      <c r="F31" s="28">
        <v>3</v>
      </c>
      <c r="G31" s="22">
        <v>15</v>
      </c>
      <c r="H31" s="28">
        <v>18</v>
      </c>
      <c r="I31" s="28">
        <v>10</v>
      </c>
      <c r="J31" s="28">
        <v>5</v>
      </c>
      <c r="K31" s="22">
        <v>13</v>
      </c>
      <c r="L31" s="28">
        <v>8</v>
      </c>
      <c r="M31" s="28">
        <v>4</v>
      </c>
      <c r="N31" s="28">
        <v>1</v>
      </c>
      <c r="O31" s="22">
        <v>19</v>
      </c>
      <c r="P31" s="28">
        <v>14</v>
      </c>
      <c r="Q31" s="28">
        <v>10</v>
      </c>
      <c r="R31" s="28">
        <v>6</v>
      </c>
      <c r="S31" s="22">
        <v>23</v>
      </c>
    </row>
    <row r="32" spans="1:19" ht="13.5">
      <c r="A32" s="6" t="s">
        <v>21</v>
      </c>
      <c r="B32" s="28">
        <v>-13</v>
      </c>
      <c r="C32" s="22">
        <v>-33</v>
      </c>
      <c r="D32" s="28">
        <v>-26</v>
      </c>
      <c r="E32" s="22"/>
      <c r="F32" s="28"/>
      <c r="G32" s="22">
        <v>-57</v>
      </c>
      <c r="H32" s="28"/>
      <c r="I32" s="28"/>
      <c r="J32" s="28"/>
      <c r="K32" s="22"/>
      <c r="L32" s="28"/>
      <c r="M32" s="28"/>
      <c r="N32" s="28"/>
      <c r="O32" s="22"/>
      <c r="P32" s="28"/>
      <c r="Q32" s="28"/>
      <c r="R32" s="28"/>
      <c r="S32" s="22"/>
    </row>
    <row r="33" spans="1:19" ht="13.5">
      <c r="A33" s="6" t="s">
        <v>22</v>
      </c>
      <c r="B33" s="28"/>
      <c r="C33" s="22">
        <v>-16</v>
      </c>
      <c r="D33" s="28">
        <v>-16</v>
      </c>
      <c r="E33" s="22">
        <v>-369</v>
      </c>
      <c r="F33" s="28"/>
      <c r="G33" s="22">
        <v>-51</v>
      </c>
      <c r="H33" s="28"/>
      <c r="I33" s="28"/>
      <c r="J33" s="28"/>
      <c r="K33" s="22"/>
      <c r="L33" s="28"/>
      <c r="M33" s="28"/>
      <c r="N33" s="28"/>
      <c r="O33" s="22"/>
      <c r="P33" s="28"/>
      <c r="Q33" s="28"/>
      <c r="R33" s="28"/>
      <c r="S33" s="22"/>
    </row>
    <row r="34" spans="1:19" ht="13.5">
      <c r="A34" s="6" t="s">
        <v>23</v>
      </c>
      <c r="B34" s="28">
        <v>-173</v>
      </c>
      <c r="C34" s="22">
        <v>-396</v>
      </c>
      <c r="D34" s="28">
        <v>-220</v>
      </c>
      <c r="E34" s="22">
        <v>-553</v>
      </c>
      <c r="F34" s="28">
        <v>-269</v>
      </c>
      <c r="G34" s="22">
        <v>-571</v>
      </c>
      <c r="H34" s="28">
        <v>-467</v>
      </c>
      <c r="I34" s="28">
        <v>-288</v>
      </c>
      <c r="J34" s="28">
        <v>-163</v>
      </c>
      <c r="K34" s="22">
        <v>-623</v>
      </c>
      <c r="L34" s="28">
        <v>-455</v>
      </c>
      <c r="M34" s="28">
        <v>-313</v>
      </c>
      <c r="N34" s="28">
        <v>-158</v>
      </c>
      <c r="O34" s="22">
        <v>-628</v>
      </c>
      <c r="P34" s="28">
        <v>-436</v>
      </c>
      <c r="Q34" s="28">
        <v>-315</v>
      </c>
      <c r="R34" s="28">
        <v>-148</v>
      </c>
      <c r="S34" s="22">
        <v>-549</v>
      </c>
    </row>
    <row r="35" spans="1:19" ht="13.5">
      <c r="A35" s="6" t="s">
        <v>24</v>
      </c>
      <c r="B35" s="28">
        <v>-606</v>
      </c>
      <c r="C35" s="22"/>
      <c r="D35" s="28">
        <v>-432</v>
      </c>
      <c r="E35" s="22"/>
      <c r="F35" s="28">
        <v>153</v>
      </c>
      <c r="G35" s="22"/>
      <c r="H35" s="28"/>
      <c r="I35" s="28">
        <v>-540</v>
      </c>
      <c r="J35" s="28"/>
      <c r="K35" s="22"/>
      <c r="L35" s="28"/>
      <c r="M35" s="28">
        <v>-125</v>
      </c>
      <c r="N35" s="28"/>
      <c r="O35" s="22"/>
      <c r="P35" s="28">
        <v>0</v>
      </c>
      <c r="Q35" s="28">
        <v>28</v>
      </c>
      <c r="R35" s="28"/>
      <c r="S35" s="22"/>
    </row>
    <row r="36" spans="1:19" ht="14.25" thickBot="1">
      <c r="A36" s="5" t="s">
        <v>25</v>
      </c>
      <c r="B36" s="29">
        <v>2029</v>
      </c>
      <c r="C36" s="23">
        <v>3870</v>
      </c>
      <c r="D36" s="29">
        <v>663</v>
      </c>
      <c r="E36" s="23">
        <v>3687</v>
      </c>
      <c r="F36" s="29">
        <v>1167</v>
      </c>
      <c r="G36" s="23">
        <v>1449</v>
      </c>
      <c r="H36" s="29">
        <v>143</v>
      </c>
      <c r="I36" s="29">
        <v>67</v>
      </c>
      <c r="J36" s="29">
        <v>-675</v>
      </c>
      <c r="K36" s="23">
        <v>3383</v>
      </c>
      <c r="L36" s="29">
        <v>1478</v>
      </c>
      <c r="M36" s="29">
        <v>840</v>
      </c>
      <c r="N36" s="29">
        <v>22</v>
      </c>
      <c r="O36" s="23">
        <v>1618</v>
      </c>
      <c r="P36" s="29">
        <v>-645</v>
      </c>
      <c r="Q36" s="29">
        <v>-892</v>
      </c>
      <c r="R36" s="29">
        <v>-1167</v>
      </c>
      <c r="S36" s="23">
        <v>-2833</v>
      </c>
    </row>
    <row r="37" spans="1:19" ht="14.25" thickTop="1">
      <c r="A37" s="6" t="s">
        <v>26</v>
      </c>
      <c r="B37" s="28"/>
      <c r="C37" s="22">
        <v>401</v>
      </c>
      <c r="D37" s="28">
        <v>401</v>
      </c>
      <c r="E37" s="22">
        <v>116</v>
      </c>
      <c r="F37" s="28"/>
      <c r="G37" s="22">
        <v>-17</v>
      </c>
      <c r="H37" s="28"/>
      <c r="I37" s="28"/>
      <c r="J37" s="28">
        <v>72</v>
      </c>
      <c r="K37" s="22">
        <v>-56</v>
      </c>
      <c r="L37" s="28"/>
      <c r="M37" s="28"/>
      <c r="N37" s="28">
        <v>61</v>
      </c>
      <c r="O37" s="22">
        <v>17</v>
      </c>
      <c r="P37" s="28"/>
      <c r="Q37" s="28"/>
      <c r="R37" s="28"/>
      <c r="S37" s="22"/>
    </row>
    <row r="38" spans="1:19" ht="13.5">
      <c r="A38" s="6" t="s">
        <v>27</v>
      </c>
      <c r="B38" s="28">
        <v>-10</v>
      </c>
      <c r="C38" s="22">
        <v>-211</v>
      </c>
      <c r="D38" s="28">
        <v>-211</v>
      </c>
      <c r="E38" s="22"/>
      <c r="F38" s="28"/>
      <c r="G38" s="22"/>
      <c r="H38" s="28"/>
      <c r="I38" s="28"/>
      <c r="J38" s="28"/>
      <c r="K38" s="22"/>
      <c r="L38" s="28"/>
      <c r="M38" s="28"/>
      <c r="N38" s="28"/>
      <c r="O38" s="22"/>
      <c r="P38" s="28"/>
      <c r="Q38" s="28"/>
      <c r="R38" s="28"/>
      <c r="S38" s="22"/>
    </row>
    <row r="39" spans="1:19" ht="13.5">
      <c r="A39" s="6" t="s">
        <v>28</v>
      </c>
      <c r="B39" s="28">
        <v>0</v>
      </c>
      <c r="C39" s="22"/>
      <c r="D39" s="28">
        <v>0</v>
      </c>
      <c r="E39" s="22"/>
      <c r="F39" s="28">
        <v>0</v>
      </c>
      <c r="G39" s="22"/>
      <c r="H39" s="28">
        <v>0</v>
      </c>
      <c r="I39" s="28">
        <v>0</v>
      </c>
      <c r="J39" s="28"/>
      <c r="K39" s="22"/>
      <c r="L39" s="28">
        <v>0</v>
      </c>
      <c r="M39" s="28">
        <v>0</v>
      </c>
      <c r="N39" s="28"/>
      <c r="O39" s="22"/>
      <c r="P39" s="28">
        <v>19</v>
      </c>
      <c r="Q39" s="28">
        <v>19</v>
      </c>
      <c r="R39" s="28"/>
      <c r="S39" s="22"/>
    </row>
    <row r="40" spans="1:19" ht="13.5">
      <c r="A40" s="6" t="s">
        <v>29</v>
      </c>
      <c r="B40" s="28">
        <v>-854</v>
      </c>
      <c r="C40" s="22">
        <v>-699</v>
      </c>
      <c r="D40" s="28">
        <v>-407</v>
      </c>
      <c r="E40" s="22">
        <v>-796</v>
      </c>
      <c r="F40" s="28">
        <v>-561</v>
      </c>
      <c r="G40" s="22">
        <v>-2591</v>
      </c>
      <c r="H40" s="28">
        <v>-2494</v>
      </c>
      <c r="I40" s="28">
        <v>-698</v>
      </c>
      <c r="J40" s="28">
        <v>-532</v>
      </c>
      <c r="K40" s="22">
        <v>-527</v>
      </c>
      <c r="L40" s="28">
        <v>-411</v>
      </c>
      <c r="M40" s="28">
        <v>-364</v>
      </c>
      <c r="N40" s="28">
        <v>-228</v>
      </c>
      <c r="O40" s="22">
        <v>-517</v>
      </c>
      <c r="P40" s="28">
        <v>-377</v>
      </c>
      <c r="Q40" s="28">
        <v>-313</v>
      </c>
      <c r="R40" s="28">
        <v>-256</v>
      </c>
      <c r="S40" s="22">
        <v>-5614</v>
      </c>
    </row>
    <row r="41" spans="1:19" ht="13.5">
      <c r="A41" s="6" t="s">
        <v>30</v>
      </c>
      <c r="B41" s="28">
        <v>1000</v>
      </c>
      <c r="C41" s="22"/>
      <c r="D41" s="28"/>
      <c r="E41" s="22"/>
      <c r="F41" s="28"/>
      <c r="G41" s="22">
        <v>1750</v>
      </c>
      <c r="H41" s="28">
        <v>1750</v>
      </c>
      <c r="I41" s="28"/>
      <c r="J41" s="28"/>
      <c r="K41" s="22"/>
      <c r="L41" s="28"/>
      <c r="M41" s="28"/>
      <c r="N41" s="28"/>
      <c r="O41" s="22">
        <v>170</v>
      </c>
      <c r="P41" s="28"/>
      <c r="Q41" s="28"/>
      <c r="R41" s="28"/>
      <c r="S41" s="22">
        <v>1</v>
      </c>
    </row>
    <row r="42" spans="1:19" ht="13.5">
      <c r="A42" s="6" t="s">
        <v>31</v>
      </c>
      <c r="B42" s="28">
        <v>-199</v>
      </c>
      <c r="C42" s="22">
        <v>-339</v>
      </c>
      <c r="D42" s="28">
        <v>-154</v>
      </c>
      <c r="E42" s="22"/>
      <c r="F42" s="28">
        <v>-22</v>
      </c>
      <c r="G42" s="22"/>
      <c r="H42" s="28"/>
      <c r="I42" s="28"/>
      <c r="J42" s="28"/>
      <c r="K42" s="22"/>
      <c r="L42" s="28"/>
      <c r="M42" s="28"/>
      <c r="N42" s="28"/>
      <c r="O42" s="22"/>
      <c r="P42" s="28"/>
      <c r="Q42" s="28"/>
      <c r="R42" s="28"/>
      <c r="S42" s="22"/>
    </row>
    <row r="43" spans="1:19" ht="13.5">
      <c r="A43" s="6" t="s">
        <v>32</v>
      </c>
      <c r="B43" s="28"/>
      <c r="C43" s="22">
        <v>-4</v>
      </c>
      <c r="D43" s="28">
        <v>-4</v>
      </c>
      <c r="E43" s="22">
        <v>-10</v>
      </c>
      <c r="F43" s="28">
        <v>-10</v>
      </c>
      <c r="G43" s="22">
        <v>-15</v>
      </c>
      <c r="H43" s="28">
        <v>-15</v>
      </c>
      <c r="I43" s="28"/>
      <c r="J43" s="28"/>
      <c r="K43" s="22">
        <v>-89</v>
      </c>
      <c r="L43" s="28">
        <v>-89</v>
      </c>
      <c r="M43" s="28">
        <v>-49</v>
      </c>
      <c r="N43" s="28">
        <v>-49</v>
      </c>
      <c r="O43" s="22"/>
      <c r="P43" s="28"/>
      <c r="Q43" s="28"/>
      <c r="R43" s="28"/>
      <c r="S43" s="22"/>
    </row>
    <row r="44" spans="1:19" ht="13.5">
      <c r="A44" s="6" t="s">
        <v>33</v>
      </c>
      <c r="B44" s="28">
        <v>-257</v>
      </c>
      <c r="C44" s="22">
        <v>-101</v>
      </c>
      <c r="D44" s="28"/>
      <c r="E44" s="22"/>
      <c r="F44" s="28"/>
      <c r="G44" s="22"/>
      <c r="H44" s="28"/>
      <c r="I44" s="28"/>
      <c r="J44" s="28"/>
      <c r="K44" s="22"/>
      <c r="L44" s="28"/>
      <c r="M44" s="28"/>
      <c r="N44" s="28"/>
      <c r="O44" s="22"/>
      <c r="P44" s="28"/>
      <c r="Q44" s="28"/>
      <c r="R44" s="28"/>
      <c r="S44" s="22"/>
    </row>
    <row r="45" spans="1:19" ht="13.5">
      <c r="A45" s="6" t="s">
        <v>34</v>
      </c>
      <c r="B45" s="28">
        <v>-30</v>
      </c>
      <c r="C45" s="22">
        <v>-45</v>
      </c>
      <c r="D45" s="28">
        <v>-45</v>
      </c>
      <c r="E45" s="22">
        <v>-2</v>
      </c>
      <c r="F45" s="28">
        <v>-2</v>
      </c>
      <c r="G45" s="22">
        <v>-159</v>
      </c>
      <c r="H45" s="28"/>
      <c r="I45" s="28"/>
      <c r="J45" s="28"/>
      <c r="K45" s="22">
        <v>-1</v>
      </c>
      <c r="L45" s="28">
        <v>-1</v>
      </c>
      <c r="M45" s="28">
        <v>-1</v>
      </c>
      <c r="N45" s="28">
        <v>0</v>
      </c>
      <c r="O45" s="22">
        <v>-19</v>
      </c>
      <c r="P45" s="28">
        <v>-18</v>
      </c>
      <c r="Q45" s="28">
        <v>-15</v>
      </c>
      <c r="R45" s="28">
        <v>-4</v>
      </c>
      <c r="S45" s="22">
        <v>-1</v>
      </c>
    </row>
    <row r="46" spans="1:19" ht="13.5">
      <c r="A46" s="6" t="s">
        <v>35</v>
      </c>
      <c r="B46" s="28">
        <v>55</v>
      </c>
      <c r="C46" s="22">
        <v>112</v>
      </c>
      <c r="D46" s="28">
        <v>56</v>
      </c>
      <c r="E46" s="22">
        <v>157</v>
      </c>
      <c r="F46" s="28">
        <v>93</v>
      </c>
      <c r="G46" s="22">
        <v>202</v>
      </c>
      <c r="H46" s="28">
        <v>171</v>
      </c>
      <c r="I46" s="28">
        <v>142</v>
      </c>
      <c r="J46" s="28">
        <v>27</v>
      </c>
      <c r="K46" s="22">
        <v>114</v>
      </c>
      <c r="L46" s="28">
        <v>86</v>
      </c>
      <c r="M46" s="28">
        <v>57</v>
      </c>
      <c r="N46" s="28">
        <v>27</v>
      </c>
      <c r="O46" s="22">
        <v>123</v>
      </c>
      <c r="P46" s="28">
        <v>91</v>
      </c>
      <c r="Q46" s="28">
        <v>58</v>
      </c>
      <c r="R46" s="28">
        <v>27</v>
      </c>
      <c r="S46" s="22">
        <v>110</v>
      </c>
    </row>
    <row r="47" spans="1:19" ht="13.5">
      <c r="A47" s="6" t="s">
        <v>36</v>
      </c>
      <c r="B47" s="28">
        <v>-661</v>
      </c>
      <c r="C47" s="22">
        <v>-401</v>
      </c>
      <c r="D47" s="28">
        <v>-76</v>
      </c>
      <c r="E47" s="22">
        <v>-642</v>
      </c>
      <c r="F47" s="28">
        <v>-333</v>
      </c>
      <c r="G47" s="22">
        <v>-1860</v>
      </c>
      <c r="H47" s="28">
        <v>-1338</v>
      </c>
      <c r="I47" s="28">
        <v>-807</v>
      </c>
      <c r="J47" s="28">
        <v>-463</v>
      </c>
      <c r="K47" s="22">
        <v>-1940</v>
      </c>
      <c r="L47" s="28">
        <v>-1527</v>
      </c>
      <c r="M47" s="28">
        <v>-1072</v>
      </c>
      <c r="N47" s="28">
        <v>-532</v>
      </c>
      <c r="O47" s="22">
        <v>-1992</v>
      </c>
      <c r="P47" s="28">
        <v>-1531</v>
      </c>
      <c r="Q47" s="28">
        <v>-1001</v>
      </c>
      <c r="R47" s="28">
        <v>-532</v>
      </c>
      <c r="S47" s="22">
        <v>-2125</v>
      </c>
    </row>
    <row r="48" spans="1:19" ht="13.5">
      <c r="A48" s="6" t="s">
        <v>37</v>
      </c>
      <c r="B48" s="28">
        <v>17</v>
      </c>
      <c r="C48" s="22">
        <v>66</v>
      </c>
      <c r="D48" s="28">
        <v>12</v>
      </c>
      <c r="E48" s="22">
        <v>385</v>
      </c>
      <c r="F48" s="28">
        <v>18</v>
      </c>
      <c r="G48" s="22">
        <v>800</v>
      </c>
      <c r="H48" s="28">
        <v>652</v>
      </c>
      <c r="I48" s="28">
        <v>479</v>
      </c>
      <c r="J48" s="28">
        <v>361</v>
      </c>
      <c r="K48" s="22">
        <v>266</v>
      </c>
      <c r="L48" s="28">
        <v>228</v>
      </c>
      <c r="M48" s="28">
        <v>112</v>
      </c>
      <c r="N48" s="28">
        <v>4</v>
      </c>
      <c r="O48" s="22">
        <v>141</v>
      </c>
      <c r="P48" s="28">
        <v>104</v>
      </c>
      <c r="Q48" s="28">
        <v>23</v>
      </c>
      <c r="R48" s="28">
        <v>6</v>
      </c>
      <c r="S48" s="22">
        <v>52</v>
      </c>
    </row>
    <row r="49" spans="1:19" ht="13.5">
      <c r="A49" s="6" t="s">
        <v>84</v>
      </c>
      <c r="B49" s="28">
        <v>-181</v>
      </c>
      <c r="C49" s="22">
        <v>0</v>
      </c>
      <c r="D49" s="28"/>
      <c r="E49" s="22">
        <v>-89</v>
      </c>
      <c r="F49" s="28"/>
      <c r="G49" s="22">
        <v>-70</v>
      </c>
      <c r="H49" s="28">
        <v>-54</v>
      </c>
      <c r="I49" s="28">
        <v>-38</v>
      </c>
      <c r="J49" s="28">
        <v>-108</v>
      </c>
      <c r="K49" s="22">
        <v>-88</v>
      </c>
      <c r="L49" s="28">
        <v>-70</v>
      </c>
      <c r="M49" s="28">
        <v>-35</v>
      </c>
      <c r="N49" s="28">
        <v>-37</v>
      </c>
      <c r="O49" s="22">
        <v>-75</v>
      </c>
      <c r="P49" s="28">
        <v>-40</v>
      </c>
      <c r="Q49" s="28">
        <v>-28</v>
      </c>
      <c r="R49" s="28">
        <v>-23</v>
      </c>
      <c r="S49" s="22">
        <v>-217</v>
      </c>
    </row>
    <row r="50" spans="1:19" ht="14.25" thickBot="1">
      <c r="A50" s="5" t="s">
        <v>38</v>
      </c>
      <c r="B50" s="29">
        <v>-1121</v>
      </c>
      <c r="C50" s="23">
        <v>-2197</v>
      </c>
      <c r="D50" s="29">
        <v>-429</v>
      </c>
      <c r="E50" s="23">
        <v>-880</v>
      </c>
      <c r="F50" s="29">
        <v>-919</v>
      </c>
      <c r="G50" s="23">
        <v>-2138</v>
      </c>
      <c r="H50" s="29">
        <v>-1400</v>
      </c>
      <c r="I50" s="29">
        <v>-1145</v>
      </c>
      <c r="J50" s="29">
        <v>-745</v>
      </c>
      <c r="K50" s="23">
        <v>-2030</v>
      </c>
      <c r="L50" s="29">
        <v>-1444</v>
      </c>
      <c r="M50" s="29">
        <v>-1115</v>
      </c>
      <c r="N50" s="29">
        <v>-754</v>
      </c>
      <c r="O50" s="23">
        <v>-2128</v>
      </c>
      <c r="P50" s="29">
        <v>-1608</v>
      </c>
      <c r="Q50" s="29">
        <v>-1190</v>
      </c>
      <c r="R50" s="29">
        <v>-658</v>
      </c>
      <c r="S50" s="23">
        <v>-8128</v>
      </c>
    </row>
    <row r="51" spans="1:19" ht="14.25" thickTop="1">
      <c r="A51" s="6" t="s">
        <v>39</v>
      </c>
      <c r="B51" s="28">
        <v>662</v>
      </c>
      <c r="C51" s="22">
        <v>-1052</v>
      </c>
      <c r="D51" s="28">
        <v>-320</v>
      </c>
      <c r="E51" s="22">
        <v>-29</v>
      </c>
      <c r="F51" s="28">
        <v>1302</v>
      </c>
      <c r="G51" s="22">
        <v>-1020</v>
      </c>
      <c r="H51" s="28">
        <v>-1570</v>
      </c>
      <c r="I51" s="28">
        <v>-1740</v>
      </c>
      <c r="J51" s="28">
        <v>-30</v>
      </c>
      <c r="K51" s="22">
        <v>-740</v>
      </c>
      <c r="L51" s="28">
        <v>290</v>
      </c>
      <c r="M51" s="28">
        <v>240</v>
      </c>
      <c r="N51" s="28">
        <v>-30</v>
      </c>
      <c r="O51" s="22">
        <v>52</v>
      </c>
      <c r="P51" s="28">
        <v>2232</v>
      </c>
      <c r="Q51" s="28">
        <v>1592</v>
      </c>
      <c r="R51" s="28">
        <v>974</v>
      </c>
      <c r="S51" s="22">
        <v>774</v>
      </c>
    </row>
    <row r="52" spans="1:19" ht="13.5">
      <c r="A52" s="6" t="s">
        <v>40</v>
      </c>
      <c r="B52" s="28">
        <v>1500</v>
      </c>
      <c r="C52" s="22">
        <v>5300</v>
      </c>
      <c r="D52" s="28">
        <v>4715</v>
      </c>
      <c r="E52" s="22">
        <v>3024</v>
      </c>
      <c r="F52" s="28">
        <v>1133</v>
      </c>
      <c r="G52" s="22">
        <v>6143</v>
      </c>
      <c r="H52" s="28">
        <v>5693</v>
      </c>
      <c r="I52" s="28">
        <v>5193</v>
      </c>
      <c r="J52" s="28">
        <v>823</v>
      </c>
      <c r="K52" s="22">
        <v>200</v>
      </c>
      <c r="L52" s="28">
        <v>50</v>
      </c>
      <c r="M52" s="28"/>
      <c r="N52" s="28"/>
      <c r="O52" s="22">
        <v>2300</v>
      </c>
      <c r="P52" s="28"/>
      <c r="Q52" s="28"/>
      <c r="R52" s="28"/>
      <c r="S52" s="22">
        <v>8350</v>
      </c>
    </row>
    <row r="53" spans="1:19" ht="13.5">
      <c r="A53" s="6" t="s">
        <v>41</v>
      </c>
      <c r="B53" s="28">
        <v>-2791</v>
      </c>
      <c r="C53" s="22">
        <v>-6874</v>
      </c>
      <c r="D53" s="28">
        <v>-5615</v>
      </c>
      <c r="E53" s="22">
        <v>-4735</v>
      </c>
      <c r="F53" s="28">
        <v>-1672</v>
      </c>
      <c r="G53" s="22">
        <v>-4863</v>
      </c>
      <c r="H53" s="28">
        <v>-3765</v>
      </c>
      <c r="I53" s="28">
        <v>-2853</v>
      </c>
      <c r="J53" s="28">
        <v>-758</v>
      </c>
      <c r="K53" s="22">
        <v>-2434</v>
      </c>
      <c r="L53" s="28">
        <v>-1955</v>
      </c>
      <c r="M53" s="28">
        <v>-1214</v>
      </c>
      <c r="N53" s="28">
        <v>-740</v>
      </c>
      <c r="O53" s="22">
        <v>-2440</v>
      </c>
      <c r="P53" s="28">
        <v>-1961</v>
      </c>
      <c r="Q53" s="28">
        <v>-1219</v>
      </c>
      <c r="R53" s="28">
        <v>-742</v>
      </c>
      <c r="S53" s="22">
        <v>-2220</v>
      </c>
    </row>
    <row r="54" spans="1:19" ht="13.5">
      <c r="A54" s="6" t="s">
        <v>42</v>
      </c>
      <c r="B54" s="28">
        <v>-134</v>
      </c>
      <c r="C54" s="22">
        <v>-84</v>
      </c>
      <c r="D54" s="28"/>
      <c r="E54" s="22"/>
      <c r="F54" s="28"/>
      <c r="G54" s="22"/>
      <c r="H54" s="28"/>
      <c r="I54" s="28"/>
      <c r="J54" s="28"/>
      <c r="K54" s="22"/>
      <c r="L54" s="28"/>
      <c r="M54" s="28"/>
      <c r="N54" s="28"/>
      <c r="O54" s="22"/>
      <c r="P54" s="28"/>
      <c r="Q54" s="28"/>
      <c r="R54" s="28"/>
      <c r="S54" s="22"/>
    </row>
    <row r="55" spans="1:19" ht="13.5">
      <c r="A55" s="6" t="s">
        <v>43</v>
      </c>
      <c r="B55" s="28">
        <v>-200</v>
      </c>
      <c r="C55" s="22"/>
      <c r="D55" s="28"/>
      <c r="E55" s="22"/>
      <c r="F55" s="28"/>
      <c r="G55" s="22"/>
      <c r="H55" s="28"/>
      <c r="I55" s="28"/>
      <c r="J55" s="28"/>
      <c r="K55" s="22"/>
      <c r="L55" s="28"/>
      <c r="M55" s="28"/>
      <c r="N55" s="28"/>
      <c r="O55" s="22"/>
      <c r="P55" s="28"/>
      <c r="Q55" s="28"/>
      <c r="R55" s="28"/>
      <c r="S55" s="22"/>
    </row>
    <row r="56" spans="1:19" ht="13.5">
      <c r="A56" s="6" t="s">
        <v>44</v>
      </c>
      <c r="B56" s="28">
        <v>-50</v>
      </c>
      <c r="C56" s="22">
        <v>-36</v>
      </c>
      <c r="D56" s="28">
        <v>-6</v>
      </c>
      <c r="E56" s="22">
        <v>-9</v>
      </c>
      <c r="F56" s="28">
        <v>-4</v>
      </c>
      <c r="G56" s="22">
        <v>-27</v>
      </c>
      <c r="H56" s="28">
        <v>-6</v>
      </c>
      <c r="I56" s="28">
        <v>-4</v>
      </c>
      <c r="J56" s="28">
        <v>-2</v>
      </c>
      <c r="K56" s="22">
        <v>-6</v>
      </c>
      <c r="L56" s="28">
        <v>-5</v>
      </c>
      <c r="M56" s="28">
        <v>-3</v>
      </c>
      <c r="N56" s="28">
        <v>-1</v>
      </c>
      <c r="O56" s="22">
        <v>-5</v>
      </c>
      <c r="P56" s="28">
        <v>-3</v>
      </c>
      <c r="Q56" s="28">
        <v>-2</v>
      </c>
      <c r="R56" s="28">
        <v>-1</v>
      </c>
      <c r="S56" s="22"/>
    </row>
    <row r="57" spans="1:19" ht="13.5">
      <c r="A57" s="6" t="s">
        <v>45</v>
      </c>
      <c r="B57" s="28">
        <v>-155</v>
      </c>
      <c r="C57" s="22">
        <v>-129</v>
      </c>
      <c r="D57" s="28">
        <v>-129</v>
      </c>
      <c r="E57" s="22">
        <v>-127</v>
      </c>
      <c r="F57" s="28">
        <v>-126</v>
      </c>
      <c r="G57" s="22">
        <v>0</v>
      </c>
      <c r="H57" s="28">
        <v>0</v>
      </c>
      <c r="I57" s="28">
        <v>0</v>
      </c>
      <c r="J57" s="28"/>
      <c r="K57" s="22">
        <v>0</v>
      </c>
      <c r="L57" s="28">
        <v>0</v>
      </c>
      <c r="M57" s="28">
        <v>0</v>
      </c>
      <c r="N57" s="28"/>
      <c r="O57" s="22">
        <v>-1</v>
      </c>
      <c r="P57" s="28">
        <v>-1</v>
      </c>
      <c r="Q57" s="28"/>
      <c r="R57" s="28"/>
      <c r="S57" s="22">
        <v>-356</v>
      </c>
    </row>
    <row r="58" spans="1:19" ht="14.25" thickBot="1">
      <c r="A58" s="5" t="s">
        <v>46</v>
      </c>
      <c r="B58" s="29">
        <v>-1169</v>
      </c>
      <c r="C58" s="23">
        <v>-2377</v>
      </c>
      <c r="D58" s="29">
        <v>-1356</v>
      </c>
      <c r="E58" s="23">
        <v>-1828</v>
      </c>
      <c r="F58" s="29">
        <v>681</v>
      </c>
      <c r="G58" s="23">
        <v>232</v>
      </c>
      <c r="H58" s="29">
        <v>350</v>
      </c>
      <c r="I58" s="29">
        <v>595</v>
      </c>
      <c r="J58" s="29">
        <v>32</v>
      </c>
      <c r="K58" s="23">
        <v>287</v>
      </c>
      <c r="L58" s="29">
        <v>-446</v>
      </c>
      <c r="M58" s="29">
        <v>196</v>
      </c>
      <c r="N58" s="29">
        <v>402</v>
      </c>
      <c r="O58" s="23">
        <v>900</v>
      </c>
      <c r="P58" s="29">
        <v>1260</v>
      </c>
      <c r="Q58" s="29">
        <v>1364</v>
      </c>
      <c r="R58" s="29">
        <v>1225</v>
      </c>
      <c r="S58" s="23">
        <v>6547</v>
      </c>
    </row>
    <row r="59" spans="1:19" ht="14.25" thickTop="1">
      <c r="A59" s="7" t="s">
        <v>47</v>
      </c>
      <c r="B59" s="28">
        <v>44</v>
      </c>
      <c r="C59" s="22">
        <v>23</v>
      </c>
      <c r="D59" s="28">
        <v>3</v>
      </c>
      <c r="E59" s="22">
        <v>-9</v>
      </c>
      <c r="F59" s="28">
        <v>0</v>
      </c>
      <c r="G59" s="22">
        <v>-27</v>
      </c>
      <c r="H59" s="28">
        <v>-21</v>
      </c>
      <c r="I59" s="28">
        <v>-10</v>
      </c>
      <c r="J59" s="28">
        <v>2</v>
      </c>
      <c r="K59" s="22">
        <v>0</v>
      </c>
      <c r="L59" s="28">
        <v>0</v>
      </c>
      <c r="M59" s="28">
        <v>1</v>
      </c>
      <c r="N59" s="28">
        <v>1</v>
      </c>
      <c r="O59" s="22">
        <v>-3</v>
      </c>
      <c r="P59" s="28">
        <v>-1</v>
      </c>
      <c r="Q59" s="28">
        <v>0</v>
      </c>
      <c r="R59" s="28">
        <v>-1</v>
      </c>
      <c r="S59" s="22">
        <v>0</v>
      </c>
    </row>
    <row r="60" spans="1:19" ht="13.5">
      <c r="A60" s="7" t="s">
        <v>48</v>
      </c>
      <c r="B60" s="28">
        <v>-217</v>
      </c>
      <c r="C60" s="22">
        <v>-681</v>
      </c>
      <c r="D60" s="28">
        <v>-1118</v>
      </c>
      <c r="E60" s="22">
        <v>969</v>
      </c>
      <c r="F60" s="28">
        <v>929</v>
      </c>
      <c r="G60" s="22">
        <v>-483</v>
      </c>
      <c r="H60" s="28">
        <v>-927</v>
      </c>
      <c r="I60" s="28">
        <v>-492</v>
      </c>
      <c r="J60" s="28">
        <v>-1386</v>
      </c>
      <c r="K60" s="22">
        <v>1641</v>
      </c>
      <c r="L60" s="28">
        <v>-410</v>
      </c>
      <c r="M60" s="28">
        <v>-76</v>
      </c>
      <c r="N60" s="28">
        <v>-328</v>
      </c>
      <c r="O60" s="22">
        <v>387</v>
      </c>
      <c r="P60" s="28">
        <v>-994</v>
      </c>
      <c r="Q60" s="28">
        <v>-719</v>
      </c>
      <c r="R60" s="28">
        <v>-603</v>
      </c>
      <c r="S60" s="22">
        <v>-4414</v>
      </c>
    </row>
    <row r="61" spans="1:19" ht="13.5">
      <c r="A61" s="7" t="s">
        <v>49</v>
      </c>
      <c r="B61" s="28">
        <v>3939</v>
      </c>
      <c r="C61" s="22">
        <v>4614</v>
      </c>
      <c r="D61" s="28">
        <v>4614</v>
      </c>
      <c r="E61" s="22">
        <v>3556</v>
      </c>
      <c r="F61" s="28">
        <v>3556</v>
      </c>
      <c r="G61" s="22">
        <v>4039</v>
      </c>
      <c r="H61" s="28">
        <v>4039</v>
      </c>
      <c r="I61" s="28">
        <v>4039</v>
      </c>
      <c r="J61" s="28">
        <v>4039</v>
      </c>
      <c r="K61" s="22">
        <v>2402</v>
      </c>
      <c r="L61" s="28">
        <v>2402</v>
      </c>
      <c r="M61" s="28">
        <v>2402</v>
      </c>
      <c r="N61" s="28">
        <v>2402</v>
      </c>
      <c r="O61" s="22">
        <v>2014</v>
      </c>
      <c r="P61" s="28">
        <v>2014</v>
      </c>
      <c r="Q61" s="28">
        <v>2014</v>
      </c>
      <c r="R61" s="28">
        <v>2014</v>
      </c>
      <c r="S61" s="22">
        <v>6429</v>
      </c>
    </row>
    <row r="62" spans="1:19" ht="14.25" thickBot="1">
      <c r="A62" s="7" t="s">
        <v>49</v>
      </c>
      <c r="B62" s="28">
        <v>3722</v>
      </c>
      <c r="C62" s="22">
        <v>3939</v>
      </c>
      <c r="D62" s="28">
        <v>3495</v>
      </c>
      <c r="E62" s="22">
        <v>4614</v>
      </c>
      <c r="F62" s="28">
        <v>4485</v>
      </c>
      <c r="G62" s="22">
        <v>3556</v>
      </c>
      <c r="H62" s="28">
        <v>3111</v>
      </c>
      <c r="I62" s="28">
        <v>3547</v>
      </c>
      <c r="J62" s="28">
        <v>2653</v>
      </c>
      <c r="K62" s="22">
        <v>4039</v>
      </c>
      <c r="L62" s="28">
        <v>1987</v>
      </c>
      <c r="M62" s="28">
        <v>2321</v>
      </c>
      <c r="N62" s="28">
        <v>2070</v>
      </c>
      <c r="O62" s="22">
        <v>2402</v>
      </c>
      <c r="P62" s="28">
        <v>1020</v>
      </c>
      <c r="Q62" s="28">
        <v>1295</v>
      </c>
      <c r="R62" s="28">
        <v>1411</v>
      </c>
      <c r="S62" s="22">
        <v>2014</v>
      </c>
    </row>
    <row r="63" spans="1:19" ht="14.25" thickTop="1">
      <c r="A63" s="8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5" ht="13.5">
      <c r="A65" s="20" t="s">
        <v>145</v>
      </c>
    </row>
    <row r="66" ht="13.5">
      <c r="A66" s="20" t="s">
        <v>146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7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141</v>
      </c>
      <c r="B2" s="14">
        <v>4331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142</v>
      </c>
      <c r="B3" s="1" t="s">
        <v>143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57</v>
      </c>
      <c r="B4" s="15" t="str">
        <f>HYPERLINK("http://www.kabupro.jp/mark/20140213/S10017UT.htm","四半期報告書")</f>
        <v>四半期報告書</v>
      </c>
      <c r="C4" s="15" t="str">
        <f>HYPERLINK("http://www.kabupro.jp/mark/20131113/S1000HXE.htm","四半期報告書")</f>
        <v>四半期報告書</v>
      </c>
      <c r="D4" s="15" t="str">
        <f>HYPERLINK("http://www.kabupro.jp/mark/20130809/S000E92E.htm","四半期報告書")</f>
        <v>四半期報告書</v>
      </c>
      <c r="E4" s="15" t="str">
        <f>HYPERLINK("http://www.kabupro.jp/mark/20140213/S10017UT.htm","四半期報告書")</f>
        <v>四半期報告書</v>
      </c>
      <c r="F4" s="15" t="str">
        <f>HYPERLINK("http://www.kabupro.jp/mark/20130213/S000CUQW.htm","四半期報告書")</f>
        <v>四半期報告書</v>
      </c>
      <c r="G4" s="15" t="str">
        <f>HYPERLINK("http://www.kabupro.jp/mark/20121109/S000C7ZD.htm","四半期報告書")</f>
        <v>四半期報告書</v>
      </c>
      <c r="H4" s="15" t="str">
        <f>HYPERLINK("http://www.kabupro.jp/mark/20120810/S000BPY5.htm","四半期報告書")</f>
        <v>四半期報告書</v>
      </c>
      <c r="I4" s="15" t="str">
        <f>HYPERLINK("http://www.kabupro.jp/mark/20130628/S000DWWV.htm","有価証券報告書")</f>
        <v>有価証券報告書</v>
      </c>
      <c r="J4" s="15" t="str">
        <f>HYPERLINK("http://www.kabupro.jp/mark/20120213/S000AB8X.htm","四半期報告書")</f>
        <v>四半期報告書</v>
      </c>
      <c r="K4" s="15" t="str">
        <f>HYPERLINK("http://www.kabupro.jp/mark/20111111/S0009QQL.htm","四半期報告書")</f>
        <v>四半期報告書</v>
      </c>
      <c r="L4" s="15" t="str">
        <f>HYPERLINK("http://www.kabupro.jp/mark/20110812/S000976T.htm","四半期報告書")</f>
        <v>四半期報告書</v>
      </c>
      <c r="M4" s="15" t="str">
        <f>HYPERLINK("http://www.kabupro.jp/mark/20120629/S000BBOZ.htm","有価証券報告書")</f>
        <v>有価証券報告書</v>
      </c>
      <c r="N4" s="15" t="str">
        <f>HYPERLINK("http://www.kabupro.jp/mark/20110210/S0007SFF.htm","四半期報告書")</f>
        <v>四半期報告書</v>
      </c>
      <c r="O4" s="15" t="str">
        <f>HYPERLINK("http://www.kabupro.jp/mark/20100813/S0006N8F.htm","四半期報告書")</f>
        <v>四半期報告書</v>
      </c>
      <c r="P4" s="15" t="str">
        <f>HYPERLINK("http://www.kabupro.jp/mark/20110630/S0008T2P.htm","有価証券報告書")</f>
        <v>有価証券報告書</v>
      </c>
      <c r="Q4" s="15" t="str">
        <f>HYPERLINK("http://www.kabupro.jp/mark/20100212/S000570O.htm","四半期報告書")</f>
        <v>四半期報告書</v>
      </c>
      <c r="R4" s="15" t="str">
        <f>HYPERLINK("http://www.kabupro.jp/mark/20091113/S0004MQ8.htm","四半期報告書")</f>
        <v>四半期報告書</v>
      </c>
      <c r="S4" s="15" t="str">
        <f>HYPERLINK("http://www.kabupro.jp/mark/20090814/S0003ZRS.htm","四半期報告書")</f>
        <v>四半期報告書</v>
      </c>
      <c r="T4" s="15" t="str">
        <f>HYPERLINK("http://www.kabupro.jp/mark/20100629/S000682H.htm","有価証券報告書")</f>
        <v>有価証券報告書</v>
      </c>
      <c r="U4" s="15" t="str">
        <f>HYPERLINK("http://www.kabupro.jp/mark/20090213/S0002IDP.htm","四半期報告書")</f>
        <v>四半期報告書</v>
      </c>
      <c r="V4" s="15" t="str">
        <f>HYPERLINK("http://www.kabupro.jp/mark/20081114/S0001TZL.htm","四半期報告書")</f>
        <v>四半期報告書</v>
      </c>
      <c r="W4" s="15" t="str">
        <f>HYPERLINK("http://www.kabupro.jp/mark/20080814/S000130N.htm","四半期報告書")</f>
        <v>四半期報告書</v>
      </c>
      <c r="X4" s="15" t="str">
        <f>HYPERLINK("http://www.kabupro.jp/mark/20090629/S0003KQK.htm","有価証券報告書")</f>
        <v>有価証券報告書</v>
      </c>
    </row>
    <row r="5" spans="1:24" ht="14.25" thickBot="1">
      <c r="A5" s="11" t="s">
        <v>58</v>
      </c>
      <c r="B5" s="1" t="s">
        <v>195</v>
      </c>
      <c r="C5" s="1" t="s">
        <v>198</v>
      </c>
      <c r="D5" s="1" t="s">
        <v>200</v>
      </c>
      <c r="E5" s="1" t="s">
        <v>195</v>
      </c>
      <c r="F5" s="1" t="s">
        <v>202</v>
      </c>
      <c r="G5" s="1" t="s">
        <v>204</v>
      </c>
      <c r="H5" s="1" t="s">
        <v>206</v>
      </c>
      <c r="I5" s="1" t="s">
        <v>64</v>
      </c>
      <c r="J5" s="1" t="s">
        <v>208</v>
      </c>
      <c r="K5" s="1" t="s">
        <v>210</v>
      </c>
      <c r="L5" s="1" t="s">
        <v>212</v>
      </c>
      <c r="M5" s="1" t="s">
        <v>68</v>
      </c>
      <c r="N5" s="1" t="s">
        <v>213</v>
      </c>
      <c r="O5" s="1" t="s">
        <v>215</v>
      </c>
      <c r="P5" s="1" t="s">
        <v>70</v>
      </c>
      <c r="Q5" s="1" t="s">
        <v>217</v>
      </c>
      <c r="R5" s="1" t="s">
        <v>219</v>
      </c>
      <c r="S5" s="1" t="s">
        <v>221</v>
      </c>
      <c r="T5" s="1" t="s">
        <v>72</v>
      </c>
      <c r="U5" s="1" t="s">
        <v>223</v>
      </c>
      <c r="V5" s="1" t="s">
        <v>225</v>
      </c>
      <c r="W5" s="1" t="s">
        <v>227</v>
      </c>
      <c r="X5" s="1" t="s">
        <v>74</v>
      </c>
    </row>
    <row r="6" spans="1:24" ht="15" thickBot="1" thickTop="1">
      <c r="A6" s="10" t="s">
        <v>59</v>
      </c>
      <c r="B6" s="18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60</v>
      </c>
      <c r="B7" s="14" t="s">
        <v>196</v>
      </c>
      <c r="C7" s="14" t="s">
        <v>196</v>
      </c>
      <c r="D7" s="14" t="s">
        <v>196</v>
      </c>
      <c r="E7" s="16" t="s">
        <v>65</v>
      </c>
      <c r="F7" s="14" t="s">
        <v>196</v>
      </c>
      <c r="G7" s="14" t="s">
        <v>196</v>
      </c>
      <c r="H7" s="14" t="s">
        <v>196</v>
      </c>
      <c r="I7" s="16" t="s">
        <v>65</v>
      </c>
      <c r="J7" s="14" t="s">
        <v>196</v>
      </c>
      <c r="K7" s="14" t="s">
        <v>196</v>
      </c>
      <c r="L7" s="14" t="s">
        <v>196</v>
      </c>
      <c r="M7" s="16" t="s">
        <v>65</v>
      </c>
      <c r="N7" s="14" t="s">
        <v>196</v>
      </c>
      <c r="O7" s="14" t="s">
        <v>196</v>
      </c>
      <c r="P7" s="16" t="s">
        <v>65</v>
      </c>
      <c r="Q7" s="14" t="s">
        <v>196</v>
      </c>
      <c r="R7" s="14" t="s">
        <v>196</v>
      </c>
      <c r="S7" s="14" t="s">
        <v>196</v>
      </c>
      <c r="T7" s="16" t="s">
        <v>65</v>
      </c>
      <c r="U7" s="14" t="s">
        <v>196</v>
      </c>
      <c r="V7" s="14" t="s">
        <v>196</v>
      </c>
      <c r="W7" s="14" t="s">
        <v>196</v>
      </c>
      <c r="X7" s="16" t="s">
        <v>65</v>
      </c>
    </row>
    <row r="8" spans="1:24" ht="13.5">
      <c r="A8" s="13" t="s">
        <v>61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62</v>
      </c>
      <c r="B9" s="1" t="s">
        <v>197</v>
      </c>
      <c r="C9" s="1" t="s">
        <v>199</v>
      </c>
      <c r="D9" s="1" t="s">
        <v>201</v>
      </c>
      <c r="E9" s="17" t="s">
        <v>66</v>
      </c>
      <c r="F9" s="1" t="s">
        <v>203</v>
      </c>
      <c r="G9" s="1" t="s">
        <v>205</v>
      </c>
      <c r="H9" s="1" t="s">
        <v>207</v>
      </c>
      <c r="I9" s="17" t="s">
        <v>67</v>
      </c>
      <c r="J9" s="1" t="s">
        <v>209</v>
      </c>
      <c r="K9" s="1" t="s">
        <v>211</v>
      </c>
      <c r="L9" s="1" t="s">
        <v>70</v>
      </c>
      <c r="M9" s="17" t="s">
        <v>69</v>
      </c>
      <c r="N9" s="1" t="s">
        <v>214</v>
      </c>
      <c r="O9" s="1" t="s">
        <v>216</v>
      </c>
      <c r="P9" s="17" t="s">
        <v>71</v>
      </c>
      <c r="Q9" s="1" t="s">
        <v>218</v>
      </c>
      <c r="R9" s="1" t="s">
        <v>220</v>
      </c>
      <c r="S9" s="1" t="s">
        <v>222</v>
      </c>
      <c r="T9" s="17" t="s">
        <v>73</v>
      </c>
      <c r="U9" s="1" t="s">
        <v>224</v>
      </c>
      <c r="V9" s="1" t="s">
        <v>226</v>
      </c>
      <c r="W9" s="1" t="s">
        <v>228</v>
      </c>
      <c r="X9" s="17" t="s">
        <v>75</v>
      </c>
    </row>
    <row r="10" spans="1:24" ht="14.25" thickBot="1">
      <c r="A10" s="13" t="s">
        <v>63</v>
      </c>
      <c r="B10" s="1" t="s">
        <v>77</v>
      </c>
      <c r="C10" s="1" t="s">
        <v>77</v>
      </c>
      <c r="D10" s="1" t="s">
        <v>77</v>
      </c>
      <c r="E10" s="17" t="s">
        <v>77</v>
      </c>
      <c r="F10" s="1" t="s">
        <v>77</v>
      </c>
      <c r="G10" s="1" t="s">
        <v>77</v>
      </c>
      <c r="H10" s="1" t="s">
        <v>77</v>
      </c>
      <c r="I10" s="17" t="s">
        <v>77</v>
      </c>
      <c r="J10" s="1" t="s">
        <v>77</v>
      </c>
      <c r="K10" s="1" t="s">
        <v>77</v>
      </c>
      <c r="L10" s="1" t="s">
        <v>77</v>
      </c>
      <c r="M10" s="17" t="s">
        <v>77</v>
      </c>
      <c r="N10" s="1" t="s">
        <v>77</v>
      </c>
      <c r="O10" s="1" t="s">
        <v>77</v>
      </c>
      <c r="P10" s="17" t="s">
        <v>77</v>
      </c>
      <c r="Q10" s="1" t="s">
        <v>77</v>
      </c>
      <c r="R10" s="1" t="s">
        <v>77</v>
      </c>
      <c r="S10" s="1" t="s">
        <v>77</v>
      </c>
      <c r="T10" s="17" t="s">
        <v>77</v>
      </c>
      <c r="U10" s="1" t="s">
        <v>77</v>
      </c>
      <c r="V10" s="1" t="s">
        <v>77</v>
      </c>
      <c r="W10" s="1" t="s">
        <v>77</v>
      </c>
      <c r="X10" s="17" t="s">
        <v>77</v>
      </c>
    </row>
    <row r="11" spans="1:24" ht="14.25" thickTop="1">
      <c r="A11" s="9" t="s">
        <v>76</v>
      </c>
      <c r="B11" s="27">
        <v>3528</v>
      </c>
      <c r="C11" s="27">
        <v>3964</v>
      </c>
      <c r="D11" s="27">
        <v>4302</v>
      </c>
      <c r="E11" s="21">
        <v>4170</v>
      </c>
      <c r="F11" s="27">
        <v>4335</v>
      </c>
      <c r="G11" s="27">
        <v>3727</v>
      </c>
      <c r="H11" s="27">
        <v>3700</v>
      </c>
      <c r="I11" s="21">
        <v>5035</v>
      </c>
      <c r="J11" s="27">
        <v>4397</v>
      </c>
      <c r="K11" s="27">
        <v>5024</v>
      </c>
      <c r="L11" s="27">
        <v>4519</v>
      </c>
      <c r="M11" s="21">
        <v>4094</v>
      </c>
      <c r="N11" s="27">
        <v>3527</v>
      </c>
      <c r="O11" s="27">
        <v>3100</v>
      </c>
      <c r="P11" s="21">
        <v>4559</v>
      </c>
      <c r="Q11" s="27">
        <v>2402</v>
      </c>
      <c r="R11" s="27">
        <v>2845</v>
      </c>
      <c r="S11" s="27">
        <v>2472</v>
      </c>
      <c r="T11" s="21">
        <v>2865</v>
      </c>
      <c r="U11" s="27">
        <v>1360</v>
      </c>
      <c r="V11" s="27">
        <v>1713</v>
      </c>
      <c r="W11" s="27">
        <v>1788</v>
      </c>
      <c r="X11" s="21">
        <v>2515</v>
      </c>
    </row>
    <row r="12" spans="1:24" ht="13.5">
      <c r="A12" s="2" t="s">
        <v>78</v>
      </c>
      <c r="B12" s="28">
        <v>448</v>
      </c>
      <c r="C12" s="28">
        <v>579</v>
      </c>
      <c r="D12" s="28">
        <v>387</v>
      </c>
      <c r="E12" s="22">
        <v>444</v>
      </c>
      <c r="F12" s="28">
        <v>365</v>
      </c>
      <c r="G12" s="28">
        <v>374</v>
      </c>
      <c r="H12" s="28">
        <v>348</v>
      </c>
      <c r="I12" s="22">
        <v>344</v>
      </c>
      <c r="J12" s="28">
        <v>323</v>
      </c>
      <c r="K12" s="28">
        <v>324</v>
      </c>
      <c r="L12" s="28">
        <v>260</v>
      </c>
      <c r="M12" s="22">
        <v>234</v>
      </c>
      <c r="N12" s="28">
        <v>282</v>
      </c>
      <c r="O12" s="28">
        <v>262</v>
      </c>
      <c r="P12" s="22">
        <v>214</v>
      </c>
      <c r="Q12" s="28">
        <v>265</v>
      </c>
      <c r="R12" s="28">
        <v>293</v>
      </c>
      <c r="S12" s="28">
        <v>257</v>
      </c>
      <c r="T12" s="22">
        <v>243</v>
      </c>
      <c r="U12" s="28">
        <v>287</v>
      </c>
      <c r="V12" s="28">
        <v>293</v>
      </c>
      <c r="W12" s="28">
        <v>254</v>
      </c>
      <c r="X12" s="22">
        <v>268</v>
      </c>
    </row>
    <row r="13" spans="1:24" ht="13.5">
      <c r="A13" s="2" t="s">
        <v>229</v>
      </c>
      <c r="B13" s="28">
        <v>1556</v>
      </c>
      <c r="C13" s="28">
        <v>1495</v>
      </c>
      <c r="D13" s="28">
        <v>1693</v>
      </c>
      <c r="E13" s="22">
        <v>1848</v>
      </c>
      <c r="F13" s="28">
        <v>1361</v>
      </c>
      <c r="G13" s="28">
        <v>1534</v>
      </c>
      <c r="H13" s="28">
        <v>1335</v>
      </c>
      <c r="I13" s="22">
        <v>1382</v>
      </c>
      <c r="J13" s="28">
        <v>1172</v>
      </c>
      <c r="K13" s="28">
        <v>1163</v>
      </c>
      <c r="L13" s="28">
        <v>1119</v>
      </c>
      <c r="M13" s="22">
        <v>1082</v>
      </c>
      <c r="N13" s="28">
        <v>1059</v>
      </c>
      <c r="O13" s="28">
        <v>1041</v>
      </c>
      <c r="P13" s="22">
        <v>1034</v>
      </c>
      <c r="Q13" s="28">
        <v>1027</v>
      </c>
      <c r="R13" s="28">
        <v>1057</v>
      </c>
      <c r="S13" s="28">
        <v>1095</v>
      </c>
      <c r="T13" s="22">
        <v>1111</v>
      </c>
      <c r="U13" s="28">
        <v>1125</v>
      </c>
      <c r="V13" s="28">
        <v>1119</v>
      </c>
      <c r="W13" s="28">
        <v>1106</v>
      </c>
      <c r="X13" s="22">
        <v>1061</v>
      </c>
    </row>
    <row r="14" spans="1:24" ht="13.5">
      <c r="A14" s="2" t="s">
        <v>79</v>
      </c>
      <c r="B14" s="28">
        <v>95</v>
      </c>
      <c r="C14" s="28">
        <v>90</v>
      </c>
      <c r="D14" s="28">
        <v>73</v>
      </c>
      <c r="E14" s="22">
        <v>70</v>
      </c>
      <c r="F14" s="28">
        <v>74</v>
      </c>
      <c r="G14" s="28">
        <v>30</v>
      </c>
      <c r="H14" s="28">
        <v>35</v>
      </c>
      <c r="I14" s="22">
        <v>42</v>
      </c>
      <c r="J14" s="28">
        <v>33</v>
      </c>
      <c r="K14" s="28">
        <v>72</v>
      </c>
      <c r="L14" s="28">
        <v>46</v>
      </c>
      <c r="M14" s="22">
        <v>42</v>
      </c>
      <c r="N14" s="28">
        <v>32</v>
      </c>
      <c r="O14" s="28">
        <v>44</v>
      </c>
      <c r="P14" s="22">
        <v>71</v>
      </c>
      <c r="Q14" s="28">
        <v>61</v>
      </c>
      <c r="R14" s="28">
        <v>73</v>
      </c>
      <c r="S14" s="28">
        <v>59</v>
      </c>
      <c r="T14" s="22">
        <v>63</v>
      </c>
      <c r="U14" s="28">
        <v>81</v>
      </c>
      <c r="V14" s="28">
        <v>93</v>
      </c>
      <c r="W14" s="28">
        <v>85</v>
      </c>
      <c r="X14" s="22"/>
    </row>
    <row r="15" spans="1:24" ht="13.5">
      <c r="A15" s="2" t="s">
        <v>80</v>
      </c>
      <c r="B15" s="28">
        <v>25</v>
      </c>
      <c r="C15" s="28">
        <v>24</v>
      </c>
      <c r="D15" s="28">
        <v>23</v>
      </c>
      <c r="E15" s="22">
        <v>31</v>
      </c>
      <c r="F15" s="28">
        <v>28</v>
      </c>
      <c r="G15" s="28">
        <v>15</v>
      </c>
      <c r="H15" s="28">
        <v>15</v>
      </c>
      <c r="I15" s="22">
        <v>12</v>
      </c>
      <c r="J15" s="28">
        <v>14</v>
      </c>
      <c r="K15" s="28">
        <v>13</v>
      </c>
      <c r="L15" s="28">
        <v>13</v>
      </c>
      <c r="M15" s="22">
        <v>10</v>
      </c>
      <c r="N15" s="28">
        <v>10</v>
      </c>
      <c r="O15" s="28">
        <v>9</v>
      </c>
      <c r="P15" s="22">
        <v>10</v>
      </c>
      <c r="Q15" s="28">
        <v>23</v>
      </c>
      <c r="R15" s="28">
        <v>25</v>
      </c>
      <c r="S15" s="28">
        <v>23</v>
      </c>
      <c r="T15" s="22">
        <v>36</v>
      </c>
      <c r="U15" s="28">
        <v>38</v>
      </c>
      <c r="V15" s="28">
        <v>29</v>
      </c>
      <c r="W15" s="28">
        <v>34</v>
      </c>
      <c r="X15" s="22"/>
    </row>
    <row r="16" spans="1:24" ht="13.5">
      <c r="A16" s="2" t="s">
        <v>81</v>
      </c>
      <c r="B16" s="28">
        <v>576</v>
      </c>
      <c r="C16" s="28">
        <v>551</v>
      </c>
      <c r="D16" s="28">
        <v>528</v>
      </c>
      <c r="E16" s="22">
        <v>512</v>
      </c>
      <c r="F16" s="28">
        <v>502</v>
      </c>
      <c r="G16" s="28">
        <v>513</v>
      </c>
      <c r="H16" s="28">
        <v>493</v>
      </c>
      <c r="I16" s="22">
        <v>477</v>
      </c>
      <c r="J16" s="28">
        <v>456</v>
      </c>
      <c r="K16" s="28">
        <v>486</v>
      </c>
      <c r="L16" s="28">
        <v>520</v>
      </c>
      <c r="M16" s="22">
        <v>544</v>
      </c>
      <c r="N16" s="28">
        <v>526</v>
      </c>
      <c r="O16" s="28">
        <v>499</v>
      </c>
      <c r="P16" s="22">
        <v>514</v>
      </c>
      <c r="Q16" s="28">
        <v>523</v>
      </c>
      <c r="R16" s="28">
        <v>534</v>
      </c>
      <c r="S16" s="28">
        <v>531</v>
      </c>
      <c r="T16" s="22">
        <v>539</v>
      </c>
      <c r="U16" s="28">
        <v>555</v>
      </c>
      <c r="V16" s="28">
        <v>563</v>
      </c>
      <c r="W16" s="28">
        <v>549</v>
      </c>
      <c r="X16" s="22">
        <v>562</v>
      </c>
    </row>
    <row r="17" spans="1:24" ht="13.5">
      <c r="A17" s="2" t="s">
        <v>82</v>
      </c>
      <c r="B17" s="28">
        <v>228</v>
      </c>
      <c r="C17" s="28">
        <v>263</v>
      </c>
      <c r="D17" s="28">
        <v>332</v>
      </c>
      <c r="E17" s="22">
        <v>320</v>
      </c>
      <c r="F17" s="28">
        <v>212</v>
      </c>
      <c r="G17" s="28">
        <v>347</v>
      </c>
      <c r="H17" s="28">
        <v>371</v>
      </c>
      <c r="I17" s="22">
        <v>379</v>
      </c>
      <c r="J17" s="28">
        <v>323</v>
      </c>
      <c r="K17" s="28">
        <v>625</v>
      </c>
      <c r="L17" s="28">
        <v>469</v>
      </c>
      <c r="M17" s="22">
        <v>462</v>
      </c>
      <c r="N17" s="28">
        <v>152</v>
      </c>
      <c r="O17" s="28">
        <v>272</v>
      </c>
      <c r="P17" s="22">
        <v>261</v>
      </c>
      <c r="Q17" s="28">
        <v>160</v>
      </c>
      <c r="R17" s="28">
        <v>313</v>
      </c>
      <c r="S17" s="28">
        <v>432</v>
      </c>
      <c r="T17" s="22">
        <v>210</v>
      </c>
      <c r="U17" s="28">
        <v>176</v>
      </c>
      <c r="V17" s="28">
        <v>767</v>
      </c>
      <c r="W17" s="28">
        <v>372</v>
      </c>
      <c r="X17" s="22">
        <v>81</v>
      </c>
    </row>
    <row r="18" spans="1:24" ht="13.5">
      <c r="A18" s="2" t="s">
        <v>84</v>
      </c>
      <c r="B18" s="28">
        <v>382</v>
      </c>
      <c r="C18" s="28">
        <v>331</v>
      </c>
      <c r="D18" s="28">
        <v>392</v>
      </c>
      <c r="E18" s="22">
        <v>237</v>
      </c>
      <c r="F18" s="28">
        <v>279</v>
      </c>
      <c r="G18" s="28">
        <v>220</v>
      </c>
      <c r="H18" s="28">
        <v>221</v>
      </c>
      <c r="I18" s="22">
        <v>170</v>
      </c>
      <c r="J18" s="28">
        <v>234</v>
      </c>
      <c r="K18" s="28">
        <v>181</v>
      </c>
      <c r="L18" s="28">
        <v>339</v>
      </c>
      <c r="M18" s="22">
        <v>383</v>
      </c>
      <c r="N18" s="28">
        <v>188</v>
      </c>
      <c r="O18" s="28">
        <v>271</v>
      </c>
      <c r="P18" s="22">
        <v>243</v>
      </c>
      <c r="Q18" s="28">
        <v>318</v>
      </c>
      <c r="R18" s="28">
        <v>274</v>
      </c>
      <c r="S18" s="28">
        <v>263</v>
      </c>
      <c r="T18" s="22">
        <v>162</v>
      </c>
      <c r="U18" s="28">
        <v>229</v>
      </c>
      <c r="V18" s="28">
        <v>202</v>
      </c>
      <c r="W18" s="28">
        <v>318</v>
      </c>
      <c r="X18" s="22">
        <v>359</v>
      </c>
    </row>
    <row r="19" spans="1:24" ht="13.5">
      <c r="A19" s="2" t="s">
        <v>85</v>
      </c>
      <c r="B19" s="28">
        <v>-32</v>
      </c>
      <c r="C19" s="28">
        <v>-30</v>
      </c>
      <c r="D19" s="28">
        <v>-24</v>
      </c>
      <c r="E19" s="22">
        <v>-24</v>
      </c>
      <c r="F19" s="28">
        <v>-54</v>
      </c>
      <c r="G19" s="28">
        <v>-51</v>
      </c>
      <c r="H19" s="28">
        <v>-54</v>
      </c>
      <c r="I19" s="22">
        <v>-66</v>
      </c>
      <c r="J19" s="28">
        <v>-59</v>
      </c>
      <c r="K19" s="28">
        <v>-44</v>
      </c>
      <c r="L19" s="28">
        <v>-47</v>
      </c>
      <c r="M19" s="22">
        <v>-52</v>
      </c>
      <c r="N19" s="28">
        <v>-58</v>
      </c>
      <c r="O19" s="28">
        <v>-55</v>
      </c>
      <c r="P19" s="22">
        <v>-52</v>
      </c>
      <c r="Q19" s="28">
        <v>-38</v>
      </c>
      <c r="R19" s="28">
        <v>-40</v>
      </c>
      <c r="S19" s="28">
        <v>-40</v>
      </c>
      <c r="T19" s="22">
        <v>-37</v>
      </c>
      <c r="U19" s="28">
        <v>-53</v>
      </c>
      <c r="V19" s="28">
        <v>-43</v>
      </c>
      <c r="W19" s="28">
        <v>-32</v>
      </c>
      <c r="X19" s="22">
        <v>-20</v>
      </c>
    </row>
    <row r="20" spans="1:24" ht="13.5">
      <c r="A20" s="2" t="s">
        <v>86</v>
      </c>
      <c r="B20" s="28">
        <v>6809</v>
      </c>
      <c r="C20" s="28">
        <v>7269</v>
      </c>
      <c r="D20" s="28">
        <v>7710</v>
      </c>
      <c r="E20" s="22">
        <v>7612</v>
      </c>
      <c r="F20" s="28">
        <v>7106</v>
      </c>
      <c r="G20" s="28">
        <v>6713</v>
      </c>
      <c r="H20" s="28">
        <v>6465</v>
      </c>
      <c r="I20" s="22">
        <v>7779</v>
      </c>
      <c r="J20" s="28">
        <v>6897</v>
      </c>
      <c r="K20" s="28">
        <v>7846</v>
      </c>
      <c r="L20" s="28">
        <v>7242</v>
      </c>
      <c r="M20" s="22">
        <v>6801</v>
      </c>
      <c r="N20" s="28">
        <v>5722</v>
      </c>
      <c r="O20" s="28">
        <v>5447</v>
      </c>
      <c r="P20" s="22">
        <v>6858</v>
      </c>
      <c r="Q20" s="28">
        <v>4744</v>
      </c>
      <c r="R20" s="28">
        <v>5376</v>
      </c>
      <c r="S20" s="28">
        <v>5094</v>
      </c>
      <c r="T20" s="22">
        <v>5195</v>
      </c>
      <c r="U20" s="28">
        <v>3802</v>
      </c>
      <c r="V20" s="28">
        <v>4738</v>
      </c>
      <c r="W20" s="28">
        <v>4478</v>
      </c>
      <c r="X20" s="22">
        <v>4934</v>
      </c>
    </row>
    <row r="21" spans="1:24" ht="13.5">
      <c r="A21" s="3" t="s">
        <v>230</v>
      </c>
      <c r="B21" s="28">
        <v>23149</v>
      </c>
      <c r="C21" s="28">
        <v>22970</v>
      </c>
      <c r="D21" s="28">
        <v>22222</v>
      </c>
      <c r="E21" s="22">
        <v>22563</v>
      </c>
      <c r="F21" s="28">
        <v>22424</v>
      </c>
      <c r="G21" s="28">
        <v>18775</v>
      </c>
      <c r="H21" s="28">
        <v>18487</v>
      </c>
      <c r="I21" s="22">
        <v>18407</v>
      </c>
      <c r="J21" s="28">
        <v>18221</v>
      </c>
      <c r="K21" s="28">
        <v>17717</v>
      </c>
      <c r="L21" s="28">
        <v>17486</v>
      </c>
      <c r="M21" s="22">
        <v>17319</v>
      </c>
      <c r="N21" s="28">
        <v>16924</v>
      </c>
      <c r="O21" s="28">
        <v>16923</v>
      </c>
      <c r="P21" s="22">
        <v>15948</v>
      </c>
      <c r="Q21" s="28">
        <v>15930</v>
      </c>
      <c r="R21" s="28">
        <v>15976</v>
      </c>
      <c r="S21" s="28">
        <v>15650</v>
      </c>
      <c r="T21" s="22">
        <v>15502</v>
      </c>
      <c r="U21" s="28">
        <v>15559</v>
      </c>
      <c r="V21" s="28">
        <v>15657</v>
      </c>
      <c r="W21" s="28">
        <v>15616</v>
      </c>
      <c r="X21" s="22">
        <v>15550</v>
      </c>
    </row>
    <row r="22" spans="1:24" ht="13.5">
      <c r="A22" s="4" t="s">
        <v>88</v>
      </c>
      <c r="B22" s="28">
        <v>-9732</v>
      </c>
      <c r="C22" s="28">
        <v>-9347</v>
      </c>
      <c r="D22" s="28">
        <v>-9053</v>
      </c>
      <c r="E22" s="22">
        <v>-8932</v>
      </c>
      <c r="F22" s="28">
        <v>-8572</v>
      </c>
      <c r="G22" s="28">
        <v>-8133</v>
      </c>
      <c r="H22" s="28">
        <v>-7922</v>
      </c>
      <c r="I22" s="22">
        <v>-7726</v>
      </c>
      <c r="J22" s="28">
        <v>-7236</v>
      </c>
      <c r="K22" s="28">
        <v>-6962</v>
      </c>
      <c r="L22" s="28">
        <v>-6721</v>
      </c>
      <c r="M22" s="22">
        <v>-6468</v>
      </c>
      <c r="N22" s="28">
        <v>-5789</v>
      </c>
      <c r="O22" s="28">
        <v>-5299</v>
      </c>
      <c r="P22" s="22">
        <v>-5069</v>
      </c>
      <c r="Q22" s="28">
        <v>-4379</v>
      </c>
      <c r="R22" s="28">
        <v>-4149</v>
      </c>
      <c r="S22" s="28">
        <v>-3890</v>
      </c>
      <c r="T22" s="22">
        <v>-3657</v>
      </c>
      <c r="U22" s="28">
        <v>-3190</v>
      </c>
      <c r="V22" s="28">
        <v>-3047</v>
      </c>
      <c r="W22" s="28">
        <v>-2865</v>
      </c>
      <c r="X22" s="22">
        <v>-2618</v>
      </c>
    </row>
    <row r="23" spans="1:24" ht="13.5">
      <c r="A23" s="4" t="s">
        <v>231</v>
      </c>
      <c r="B23" s="28">
        <v>13417</v>
      </c>
      <c r="C23" s="28">
        <v>13623</v>
      </c>
      <c r="D23" s="28">
        <v>13169</v>
      </c>
      <c r="E23" s="22">
        <v>13630</v>
      </c>
      <c r="F23" s="28">
        <v>13851</v>
      </c>
      <c r="G23" s="28">
        <v>10641</v>
      </c>
      <c r="H23" s="28">
        <v>10564</v>
      </c>
      <c r="I23" s="22">
        <v>10680</v>
      </c>
      <c r="J23" s="28">
        <v>10984</v>
      </c>
      <c r="K23" s="28">
        <v>10754</v>
      </c>
      <c r="L23" s="28">
        <v>10765</v>
      </c>
      <c r="M23" s="22">
        <v>10851</v>
      </c>
      <c r="N23" s="28">
        <v>11135</v>
      </c>
      <c r="O23" s="28">
        <v>11623</v>
      </c>
      <c r="P23" s="22">
        <v>10878</v>
      </c>
      <c r="Q23" s="28">
        <v>11551</v>
      </c>
      <c r="R23" s="28">
        <v>11826</v>
      </c>
      <c r="S23" s="28">
        <v>11759</v>
      </c>
      <c r="T23" s="22">
        <v>11844</v>
      </c>
      <c r="U23" s="28">
        <v>12368</v>
      </c>
      <c r="V23" s="28">
        <v>12609</v>
      </c>
      <c r="W23" s="28">
        <v>12751</v>
      </c>
      <c r="X23" s="22">
        <v>12931</v>
      </c>
    </row>
    <row r="24" spans="1:24" ht="13.5">
      <c r="A24" s="3" t="s">
        <v>92</v>
      </c>
      <c r="B24" s="28">
        <v>154</v>
      </c>
      <c r="C24" s="28">
        <v>154</v>
      </c>
      <c r="D24" s="28">
        <v>153</v>
      </c>
      <c r="E24" s="22">
        <v>154</v>
      </c>
      <c r="F24" s="28">
        <v>154</v>
      </c>
      <c r="G24" s="28">
        <v>12</v>
      </c>
      <c r="H24" s="28">
        <v>12</v>
      </c>
      <c r="I24" s="22">
        <v>12</v>
      </c>
      <c r="J24" s="28">
        <v>12</v>
      </c>
      <c r="K24" s="28">
        <v>12</v>
      </c>
      <c r="L24" s="28">
        <v>12</v>
      </c>
      <c r="M24" s="22">
        <v>12</v>
      </c>
      <c r="N24" s="28">
        <v>12</v>
      </c>
      <c r="O24" s="28">
        <v>13</v>
      </c>
      <c r="P24" s="22">
        <v>11</v>
      </c>
      <c r="Q24" s="28">
        <v>65</v>
      </c>
      <c r="R24" s="28">
        <v>65</v>
      </c>
      <c r="S24" s="28">
        <v>65</v>
      </c>
      <c r="T24" s="22">
        <v>65</v>
      </c>
      <c r="U24" s="28">
        <v>65</v>
      </c>
      <c r="V24" s="28">
        <v>110</v>
      </c>
      <c r="W24" s="28">
        <v>121</v>
      </c>
      <c r="X24" s="22">
        <v>122</v>
      </c>
    </row>
    <row r="25" spans="1:24" ht="13.5">
      <c r="A25" s="4" t="s">
        <v>88</v>
      </c>
      <c r="B25" s="28">
        <v>-126</v>
      </c>
      <c r="C25" s="28">
        <v>-124</v>
      </c>
      <c r="D25" s="28">
        <v>-121</v>
      </c>
      <c r="E25" s="22">
        <v>-119</v>
      </c>
      <c r="F25" s="28">
        <v>-117</v>
      </c>
      <c r="G25" s="28">
        <v>-10</v>
      </c>
      <c r="H25" s="28">
        <v>-10</v>
      </c>
      <c r="I25" s="22">
        <v>-10</v>
      </c>
      <c r="J25" s="28">
        <v>-9</v>
      </c>
      <c r="K25" s="28">
        <v>-9</v>
      </c>
      <c r="L25" s="28">
        <v>-9</v>
      </c>
      <c r="M25" s="22">
        <v>-8</v>
      </c>
      <c r="N25" s="28">
        <v>-8</v>
      </c>
      <c r="O25" s="28">
        <v>-9</v>
      </c>
      <c r="P25" s="22">
        <v>-8</v>
      </c>
      <c r="Q25" s="28">
        <v>-36</v>
      </c>
      <c r="R25" s="28">
        <v>-35</v>
      </c>
      <c r="S25" s="28">
        <v>-34</v>
      </c>
      <c r="T25" s="22">
        <v>-33</v>
      </c>
      <c r="U25" s="28">
        <v>-22</v>
      </c>
      <c r="V25" s="28">
        <v>-59</v>
      </c>
      <c r="W25" s="28">
        <v>-76</v>
      </c>
      <c r="X25" s="22">
        <v>-76</v>
      </c>
    </row>
    <row r="26" spans="1:24" ht="13.5">
      <c r="A26" s="4" t="s">
        <v>93</v>
      </c>
      <c r="B26" s="28">
        <v>27</v>
      </c>
      <c r="C26" s="28">
        <v>30</v>
      </c>
      <c r="D26" s="28">
        <v>32</v>
      </c>
      <c r="E26" s="22">
        <v>34</v>
      </c>
      <c r="F26" s="28">
        <v>37</v>
      </c>
      <c r="G26" s="28">
        <v>1</v>
      </c>
      <c r="H26" s="28">
        <v>1</v>
      </c>
      <c r="I26" s="22">
        <v>1</v>
      </c>
      <c r="J26" s="28">
        <v>2</v>
      </c>
      <c r="K26" s="28">
        <v>2</v>
      </c>
      <c r="L26" s="28">
        <v>3</v>
      </c>
      <c r="M26" s="22">
        <v>3</v>
      </c>
      <c r="N26" s="28">
        <v>3</v>
      </c>
      <c r="O26" s="28">
        <v>4</v>
      </c>
      <c r="P26" s="22">
        <v>2</v>
      </c>
      <c r="Q26" s="28">
        <v>28</v>
      </c>
      <c r="R26" s="28">
        <v>30</v>
      </c>
      <c r="S26" s="28">
        <v>31</v>
      </c>
      <c r="T26" s="22">
        <v>32</v>
      </c>
      <c r="U26" s="28">
        <v>42</v>
      </c>
      <c r="V26" s="28">
        <v>51</v>
      </c>
      <c r="W26" s="28">
        <v>45</v>
      </c>
      <c r="X26" s="22">
        <v>46</v>
      </c>
    </row>
    <row r="27" spans="1:24" ht="13.5">
      <c r="A27" s="3" t="s">
        <v>94</v>
      </c>
      <c r="B27" s="28">
        <v>3233</v>
      </c>
      <c r="C27" s="28">
        <v>3170</v>
      </c>
      <c r="D27" s="28">
        <v>3106</v>
      </c>
      <c r="E27" s="22">
        <v>3013</v>
      </c>
      <c r="F27" s="28">
        <v>2934</v>
      </c>
      <c r="G27" s="28">
        <v>2529</v>
      </c>
      <c r="H27" s="28">
        <v>2473</v>
      </c>
      <c r="I27" s="22">
        <v>2458</v>
      </c>
      <c r="J27" s="28">
        <v>2404</v>
      </c>
      <c r="K27" s="28">
        <v>2373</v>
      </c>
      <c r="L27" s="28">
        <v>2243</v>
      </c>
      <c r="M27" s="22">
        <v>2231</v>
      </c>
      <c r="N27" s="28">
        <v>2199</v>
      </c>
      <c r="O27" s="28">
        <v>2142</v>
      </c>
      <c r="P27" s="22">
        <v>2103</v>
      </c>
      <c r="Q27" s="28">
        <v>2103</v>
      </c>
      <c r="R27" s="28">
        <v>2106</v>
      </c>
      <c r="S27" s="28">
        <v>2047</v>
      </c>
      <c r="T27" s="22">
        <v>2027</v>
      </c>
      <c r="U27" s="28">
        <v>2114</v>
      </c>
      <c r="V27" s="28">
        <v>2112</v>
      </c>
      <c r="W27" s="28">
        <v>2096</v>
      </c>
      <c r="X27" s="22">
        <v>2103</v>
      </c>
    </row>
    <row r="28" spans="1:24" ht="13.5">
      <c r="A28" s="4" t="s">
        <v>88</v>
      </c>
      <c r="B28" s="28">
        <v>-2720</v>
      </c>
      <c r="C28" s="28">
        <v>-2654</v>
      </c>
      <c r="D28" s="28">
        <v>-2592</v>
      </c>
      <c r="E28" s="22">
        <v>-2541</v>
      </c>
      <c r="F28" s="28">
        <v>-2472</v>
      </c>
      <c r="G28" s="28">
        <v>-2125</v>
      </c>
      <c r="H28" s="28">
        <v>-2082</v>
      </c>
      <c r="I28" s="22">
        <v>-2050</v>
      </c>
      <c r="J28" s="28">
        <v>-1969</v>
      </c>
      <c r="K28" s="28">
        <v>-1917</v>
      </c>
      <c r="L28" s="28">
        <v>-1876</v>
      </c>
      <c r="M28" s="22">
        <v>-1839</v>
      </c>
      <c r="N28" s="28">
        <v>-1787</v>
      </c>
      <c r="O28" s="28">
        <v>-1711</v>
      </c>
      <c r="P28" s="22">
        <v>-1684</v>
      </c>
      <c r="Q28" s="28">
        <v>-1620</v>
      </c>
      <c r="R28" s="28">
        <v>-1568</v>
      </c>
      <c r="S28" s="28">
        <v>-1512</v>
      </c>
      <c r="T28" s="22">
        <v>-1464</v>
      </c>
      <c r="U28" s="28">
        <v>-1429</v>
      </c>
      <c r="V28" s="28">
        <v>-1359</v>
      </c>
      <c r="W28" s="28">
        <v>-1283</v>
      </c>
      <c r="X28" s="22">
        <v>-1205</v>
      </c>
    </row>
    <row r="29" spans="1:24" ht="13.5">
      <c r="A29" s="4" t="s">
        <v>95</v>
      </c>
      <c r="B29" s="28">
        <v>513</v>
      </c>
      <c r="C29" s="28">
        <v>515</v>
      </c>
      <c r="D29" s="28">
        <v>513</v>
      </c>
      <c r="E29" s="22">
        <v>472</v>
      </c>
      <c r="F29" s="28">
        <v>461</v>
      </c>
      <c r="G29" s="28">
        <v>403</v>
      </c>
      <c r="H29" s="28">
        <v>390</v>
      </c>
      <c r="I29" s="22">
        <v>407</v>
      </c>
      <c r="J29" s="28">
        <v>435</v>
      </c>
      <c r="K29" s="28">
        <v>456</v>
      </c>
      <c r="L29" s="28">
        <v>367</v>
      </c>
      <c r="M29" s="22">
        <v>391</v>
      </c>
      <c r="N29" s="28">
        <v>411</v>
      </c>
      <c r="O29" s="28">
        <v>430</v>
      </c>
      <c r="P29" s="22">
        <v>418</v>
      </c>
      <c r="Q29" s="28">
        <v>483</v>
      </c>
      <c r="R29" s="28">
        <v>537</v>
      </c>
      <c r="S29" s="28">
        <v>535</v>
      </c>
      <c r="T29" s="22">
        <v>563</v>
      </c>
      <c r="U29" s="28">
        <v>685</v>
      </c>
      <c r="V29" s="28">
        <v>753</v>
      </c>
      <c r="W29" s="28">
        <v>813</v>
      </c>
      <c r="X29" s="22">
        <v>897</v>
      </c>
    </row>
    <row r="30" spans="1:24" ht="13.5">
      <c r="A30" s="3" t="s">
        <v>96</v>
      </c>
      <c r="B30" s="28">
        <v>9973</v>
      </c>
      <c r="C30" s="28">
        <v>9973</v>
      </c>
      <c r="D30" s="28">
        <v>9973</v>
      </c>
      <c r="E30" s="22">
        <v>10085</v>
      </c>
      <c r="F30" s="28">
        <v>10085</v>
      </c>
      <c r="G30" s="28">
        <v>9661</v>
      </c>
      <c r="H30" s="28">
        <v>9661</v>
      </c>
      <c r="I30" s="22">
        <v>9661</v>
      </c>
      <c r="J30" s="28">
        <v>9661</v>
      </c>
      <c r="K30" s="28">
        <v>9661</v>
      </c>
      <c r="L30" s="28">
        <v>9661</v>
      </c>
      <c r="M30" s="22">
        <v>9661</v>
      </c>
      <c r="N30" s="28">
        <v>9661</v>
      </c>
      <c r="O30" s="28">
        <v>9661</v>
      </c>
      <c r="P30" s="22">
        <v>9661</v>
      </c>
      <c r="Q30" s="28">
        <v>9661</v>
      </c>
      <c r="R30" s="28">
        <v>9661</v>
      </c>
      <c r="S30" s="28">
        <v>9661</v>
      </c>
      <c r="T30" s="22">
        <v>9661</v>
      </c>
      <c r="U30" s="28">
        <v>9933</v>
      </c>
      <c r="V30" s="28">
        <v>9941</v>
      </c>
      <c r="W30" s="28">
        <v>9924</v>
      </c>
      <c r="X30" s="22">
        <v>9961</v>
      </c>
    </row>
    <row r="31" spans="1:24" ht="13.5">
      <c r="A31" s="3" t="s">
        <v>97</v>
      </c>
      <c r="B31" s="28">
        <v>903</v>
      </c>
      <c r="C31" s="28">
        <v>903</v>
      </c>
      <c r="D31" s="28">
        <v>904</v>
      </c>
      <c r="E31" s="22">
        <v>369</v>
      </c>
      <c r="F31" s="28">
        <v>368</v>
      </c>
      <c r="G31" s="28">
        <v>35</v>
      </c>
      <c r="H31" s="28">
        <v>35</v>
      </c>
      <c r="I31" s="22">
        <v>35</v>
      </c>
      <c r="J31" s="28">
        <v>35</v>
      </c>
      <c r="K31" s="28">
        <v>35</v>
      </c>
      <c r="L31" s="28">
        <v>35</v>
      </c>
      <c r="M31" s="22">
        <v>35</v>
      </c>
      <c r="N31" s="28">
        <v>57</v>
      </c>
      <c r="O31" s="28">
        <v>57</v>
      </c>
      <c r="P31" s="22">
        <v>57</v>
      </c>
      <c r="Q31" s="28">
        <v>35</v>
      </c>
      <c r="R31" s="28">
        <v>35</v>
      </c>
      <c r="S31" s="28">
        <v>35</v>
      </c>
      <c r="T31" s="22">
        <v>35</v>
      </c>
      <c r="U31" s="28">
        <v>35</v>
      </c>
      <c r="V31" s="28">
        <v>35</v>
      </c>
      <c r="W31" s="28">
        <v>27</v>
      </c>
      <c r="X31" s="22"/>
    </row>
    <row r="32" spans="1:24" ht="13.5">
      <c r="A32" s="4" t="s">
        <v>88</v>
      </c>
      <c r="B32" s="28">
        <v>-277</v>
      </c>
      <c r="C32" s="28">
        <v>-248</v>
      </c>
      <c r="D32" s="28">
        <v>-219</v>
      </c>
      <c r="E32" s="22">
        <v>-202</v>
      </c>
      <c r="F32" s="28">
        <v>-181</v>
      </c>
      <c r="G32" s="28">
        <v>-32</v>
      </c>
      <c r="H32" s="28">
        <v>-31</v>
      </c>
      <c r="I32" s="22">
        <v>-29</v>
      </c>
      <c r="J32" s="28">
        <v>-28</v>
      </c>
      <c r="K32" s="28">
        <v>-26</v>
      </c>
      <c r="L32" s="28">
        <v>-25</v>
      </c>
      <c r="M32" s="22">
        <v>-18</v>
      </c>
      <c r="N32" s="28">
        <v>-38</v>
      </c>
      <c r="O32" s="28">
        <v>-35</v>
      </c>
      <c r="P32" s="22">
        <v>-33</v>
      </c>
      <c r="Q32" s="28">
        <v>-10</v>
      </c>
      <c r="R32" s="28">
        <v>-8</v>
      </c>
      <c r="S32" s="28">
        <v>-7</v>
      </c>
      <c r="T32" s="22">
        <v>-5</v>
      </c>
      <c r="U32" s="28">
        <v>-4</v>
      </c>
      <c r="V32" s="28">
        <v>-2</v>
      </c>
      <c r="W32" s="28">
        <v>-1</v>
      </c>
      <c r="X32" s="22"/>
    </row>
    <row r="33" spans="1:24" ht="13.5">
      <c r="A33" s="4" t="s">
        <v>97</v>
      </c>
      <c r="B33" s="28">
        <v>625</v>
      </c>
      <c r="C33" s="28">
        <v>654</v>
      </c>
      <c r="D33" s="28">
        <v>685</v>
      </c>
      <c r="E33" s="22">
        <v>167</v>
      </c>
      <c r="F33" s="28">
        <v>186</v>
      </c>
      <c r="G33" s="28">
        <v>2</v>
      </c>
      <c r="H33" s="28">
        <v>4</v>
      </c>
      <c r="I33" s="22">
        <v>5</v>
      </c>
      <c r="J33" s="28">
        <v>7</v>
      </c>
      <c r="K33" s="28">
        <v>8</v>
      </c>
      <c r="L33" s="28">
        <v>9</v>
      </c>
      <c r="M33" s="22">
        <v>17</v>
      </c>
      <c r="N33" s="28">
        <v>18</v>
      </c>
      <c r="O33" s="28">
        <v>21</v>
      </c>
      <c r="P33" s="22">
        <v>23</v>
      </c>
      <c r="Q33" s="28">
        <v>24</v>
      </c>
      <c r="R33" s="28">
        <v>26</v>
      </c>
      <c r="S33" s="28">
        <v>28</v>
      </c>
      <c r="T33" s="22">
        <v>29</v>
      </c>
      <c r="U33" s="28">
        <v>31</v>
      </c>
      <c r="V33" s="28">
        <v>32</v>
      </c>
      <c r="W33" s="28">
        <v>26</v>
      </c>
      <c r="X33" s="22"/>
    </row>
    <row r="34" spans="1:24" ht="13.5">
      <c r="A34" s="3" t="s">
        <v>98</v>
      </c>
      <c r="B34" s="28">
        <v>63</v>
      </c>
      <c r="C34" s="28">
        <v>46</v>
      </c>
      <c r="D34" s="28">
        <v>124</v>
      </c>
      <c r="E34" s="22">
        <v>124</v>
      </c>
      <c r="F34" s="28">
        <v>8</v>
      </c>
      <c r="G34" s="28">
        <v>12</v>
      </c>
      <c r="H34" s="28">
        <v>60</v>
      </c>
      <c r="I34" s="22">
        <v>45</v>
      </c>
      <c r="J34" s="28">
        <v>5</v>
      </c>
      <c r="K34" s="28">
        <v>14</v>
      </c>
      <c r="L34" s="28">
        <v>176</v>
      </c>
      <c r="M34" s="22">
        <v>2</v>
      </c>
      <c r="N34" s="28">
        <v>0</v>
      </c>
      <c r="O34" s="28">
        <v>7</v>
      </c>
      <c r="P34" s="22">
        <v>111</v>
      </c>
      <c r="Q34" s="28">
        <v>37</v>
      </c>
      <c r="R34" s="28">
        <v>30</v>
      </c>
      <c r="S34" s="28">
        <v>346</v>
      </c>
      <c r="T34" s="22">
        <v>213</v>
      </c>
      <c r="U34" s="28">
        <v>57</v>
      </c>
      <c r="V34" s="28">
        <v>25</v>
      </c>
      <c r="W34" s="28">
        <v>60</v>
      </c>
      <c r="X34" s="22">
        <v>37</v>
      </c>
    </row>
    <row r="35" spans="1:24" ht="13.5">
      <c r="A35" s="3" t="s">
        <v>99</v>
      </c>
      <c r="B35" s="28">
        <v>24620</v>
      </c>
      <c r="C35" s="28">
        <v>24844</v>
      </c>
      <c r="D35" s="28">
        <v>24499</v>
      </c>
      <c r="E35" s="22">
        <v>24514</v>
      </c>
      <c r="F35" s="28">
        <v>24631</v>
      </c>
      <c r="G35" s="28">
        <v>20725</v>
      </c>
      <c r="H35" s="28">
        <v>20683</v>
      </c>
      <c r="I35" s="22">
        <v>20803</v>
      </c>
      <c r="J35" s="28">
        <v>21096</v>
      </c>
      <c r="K35" s="28">
        <v>20897</v>
      </c>
      <c r="L35" s="28">
        <v>20984</v>
      </c>
      <c r="M35" s="22">
        <v>20927</v>
      </c>
      <c r="N35" s="28">
        <v>21231</v>
      </c>
      <c r="O35" s="28">
        <v>21749</v>
      </c>
      <c r="P35" s="22">
        <v>21095</v>
      </c>
      <c r="Q35" s="28">
        <v>21787</v>
      </c>
      <c r="R35" s="28">
        <v>22112</v>
      </c>
      <c r="S35" s="28">
        <v>22362</v>
      </c>
      <c r="T35" s="22">
        <v>22345</v>
      </c>
      <c r="U35" s="28">
        <v>23118</v>
      </c>
      <c r="V35" s="28">
        <v>23413</v>
      </c>
      <c r="W35" s="28">
        <v>23622</v>
      </c>
      <c r="X35" s="22">
        <v>23873</v>
      </c>
    </row>
    <row r="36" spans="1:24" ht="13.5">
      <c r="A36" s="3" t="s">
        <v>232</v>
      </c>
      <c r="B36" s="28">
        <v>1331</v>
      </c>
      <c r="C36" s="28">
        <v>1374</v>
      </c>
      <c r="D36" s="28">
        <v>1418</v>
      </c>
      <c r="E36" s="22">
        <v>1242</v>
      </c>
      <c r="F36" s="28">
        <v>527</v>
      </c>
      <c r="G36" s="28"/>
      <c r="H36" s="28"/>
      <c r="I36" s="22">
        <v>2</v>
      </c>
      <c r="J36" s="28">
        <v>5</v>
      </c>
      <c r="K36" s="28">
        <v>8</v>
      </c>
      <c r="L36" s="28">
        <v>10</v>
      </c>
      <c r="M36" s="22">
        <v>13</v>
      </c>
      <c r="N36" s="28">
        <v>16</v>
      </c>
      <c r="O36" s="28">
        <v>28</v>
      </c>
      <c r="P36" s="22">
        <v>38</v>
      </c>
      <c r="Q36" s="28">
        <v>48</v>
      </c>
      <c r="R36" s="28">
        <v>58</v>
      </c>
      <c r="S36" s="28">
        <v>68</v>
      </c>
      <c r="T36" s="22">
        <v>77</v>
      </c>
      <c r="U36" s="28">
        <v>88</v>
      </c>
      <c r="V36" s="28">
        <v>98</v>
      </c>
      <c r="W36" s="28">
        <v>108</v>
      </c>
      <c r="X36" s="22"/>
    </row>
    <row r="37" spans="1:24" ht="13.5">
      <c r="A37" s="3" t="s">
        <v>84</v>
      </c>
      <c r="B37" s="28">
        <v>1086</v>
      </c>
      <c r="C37" s="28">
        <v>1068</v>
      </c>
      <c r="D37" s="28">
        <v>1054</v>
      </c>
      <c r="E37" s="22">
        <v>948</v>
      </c>
      <c r="F37" s="28">
        <v>789</v>
      </c>
      <c r="G37" s="28">
        <v>672</v>
      </c>
      <c r="H37" s="28">
        <v>613</v>
      </c>
      <c r="I37" s="22">
        <v>554</v>
      </c>
      <c r="J37" s="28">
        <v>570</v>
      </c>
      <c r="K37" s="28">
        <v>559</v>
      </c>
      <c r="L37" s="28">
        <v>585</v>
      </c>
      <c r="M37" s="22">
        <v>593</v>
      </c>
      <c r="N37" s="28">
        <v>611</v>
      </c>
      <c r="O37" s="28">
        <v>690</v>
      </c>
      <c r="P37" s="22">
        <v>705</v>
      </c>
      <c r="Q37" s="28">
        <v>676</v>
      </c>
      <c r="R37" s="28">
        <v>717</v>
      </c>
      <c r="S37" s="28">
        <v>740</v>
      </c>
      <c r="T37" s="22">
        <v>768</v>
      </c>
      <c r="U37" s="28">
        <v>874</v>
      </c>
      <c r="V37" s="28">
        <v>905</v>
      </c>
      <c r="W37" s="28">
        <v>875</v>
      </c>
      <c r="X37" s="22"/>
    </row>
    <row r="38" spans="1:24" ht="13.5">
      <c r="A38" s="3" t="s">
        <v>101</v>
      </c>
      <c r="B38" s="28">
        <v>2417</v>
      </c>
      <c r="C38" s="28">
        <v>2443</v>
      </c>
      <c r="D38" s="28">
        <v>2472</v>
      </c>
      <c r="E38" s="22">
        <v>2191</v>
      </c>
      <c r="F38" s="28">
        <v>1316</v>
      </c>
      <c r="G38" s="28">
        <v>672</v>
      </c>
      <c r="H38" s="28">
        <v>613</v>
      </c>
      <c r="I38" s="22">
        <v>557</v>
      </c>
      <c r="J38" s="28">
        <v>575</v>
      </c>
      <c r="K38" s="28">
        <v>567</v>
      </c>
      <c r="L38" s="28">
        <v>596</v>
      </c>
      <c r="M38" s="22">
        <v>607</v>
      </c>
      <c r="N38" s="28">
        <v>627</v>
      </c>
      <c r="O38" s="28">
        <v>719</v>
      </c>
      <c r="P38" s="22">
        <v>743</v>
      </c>
      <c r="Q38" s="28">
        <v>724</v>
      </c>
      <c r="R38" s="28">
        <v>775</v>
      </c>
      <c r="S38" s="28">
        <v>808</v>
      </c>
      <c r="T38" s="22">
        <v>846</v>
      </c>
      <c r="U38" s="28">
        <v>962</v>
      </c>
      <c r="V38" s="28">
        <v>1003</v>
      </c>
      <c r="W38" s="28">
        <v>983</v>
      </c>
      <c r="X38" s="22">
        <v>1091</v>
      </c>
    </row>
    <row r="39" spans="1:24" ht="13.5">
      <c r="A39" s="3" t="s">
        <v>102</v>
      </c>
      <c r="B39" s="28">
        <v>45</v>
      </c>
      <c r="C39" s="28">
        <v>45</v>
      </c>
      <c r="D39" s="28">
        <v>45</v>
      </c>
      <c r="E39" s="22">
        <v>45</v>
      </c>
      <c r="F39" s="28">
        <v>135</v>
      </c>
      <c r="G39" s="28">
        <v>135</v>
      </c>
      <c r="H39" s="28">
        <v>135</v>
      </c>
      <c r="I39" s="22">
        <v>131</v>
      </c>
      <c r="J39" s="28">
        <v>131</v>
      </c>
      <c r="K39" s="28">
        <v>131</v>
      </c>
      <c r="L39" s="28">
        <v>121</v>
      </c>
      <c r="M39" s="22">
        <v>121</v>
      </c>
      <c r="N39" s="28">
        <v>122</v>
      </c>
      <c r="O39" s="28">
        <v>106</v>
      </c>
      <c r="P39" s="22">
        <v>106</v>
      </c>
      <c r="Q39" s="28">
        <v>108</v>
      </c>
      <c r="R39" s="28">
        <v>68</v>
      </c>
      <c r="S39" s="28">
        <v>405</v>
      </c>
      <c r="T39" s="22">
        <v>665</v>
      </c>
      <c r="U39" s="28">
        <v>692</v>
      </c>
      <c r="V39" s="28">
        <v>673</v>
      </c>
      <c r="W39" s="28">
        <v>645</v>
      </c>
      <c r="X39" s="22">
        <v>617</v>
      </c>
    </row>
    <row r="40" spans="1:24" ht="13.5">
      <c r="A40" s="3" t="s">
        <v>106</v>
      </c>
      <c r="B40" s="28">
        <v>834</v>
      </c>
      <c r="C40" s="28">
        <v>862</v>
      </c>
      <c r="D40" s="28">
        <v>889</v>
      </c>
      <c r="E40" s="22">
        <v>917</v>
      </c>
      <c r="F40" s="28">
        <v>945</v>
      </c>
      <c r="G40" s="28">
        <v>973</v>
      </c>
      <c r="H40" s="28">
        <v>1000</v>
      </c>
      <c r="I40" s="22">
        <v>1030</v>
      </c>
      <c r="J40" s="28">
        <v>1062</v>
      </c>
      <c r="K40" s="28">
        <v>1094</v>
      </c>
      <c r="L40" s="28">
        <v>1125</v>
      </c>
      <c r="M40" s="22">
        <v>1157</v>
      </c>
      <c r="N40" s="28">
        <v>1028</v>
      </c>
      <c r="O40" s="28">
        <v>1084</v>
      </c>
      <c r="P40" s="22">
        <v>1112</v>
      </c>
      <c r="Q40" s="28">
        <v>1140</v>
      </c>
      <c r="R40" s="28">
        <v>1168</v>
      </c>
      <c r="S40" s="28">
        <v>1196</v>
      </c>
      <c r="T40" s="22">
        <v>1223</v>
      </c>
      <c r="U40" s="28">
        <v>1253</v>
      </c>
      <c r="V40" s="28">
        <v>1282</v>
      </c>
      <c r="W40" s="28">
        <v>1303</v>
      </c>
      <c r="X40" s="22">
        <v>1331</v>
      </c>
    </row>
    <row r="41" spans="1:24" ht="13.5">
      <c r="A41" s="3" t="s">
        <v>107</v>
      </c>
      <c r="B41" s="28">
        <v>555</v>
      </c>
      <c r="C41" s="28">
        <v>569</v>
      </c>
      <c r="D41" s="28">
        <v>483</v>
      </c>
      <c r="E41" s="22">
        <v>484</v>
      </c>
      <c r="F41" s="28">
        <v>500</v>
      </c>
      <c r="G41" s="28">
        <v>509</v>
      </c>
      <c r="H41" s="28">
        <v>515</v>
      </c>
      <c r="I41" s="22">
        <v>548</v>
      </c>
      <c r="J41" s="28">
        <v>571</v>
      </c>
      <c r="K41" s="28">
        <v>586</v>
      </c>
      <c r="L41" s="28">
        <v>610</v>
      </c>
      <c r="M41" s="22">
        <v>636</v>
      </c>
      <c r="N41" s="28">
        <v>612</v>
      </c>
      <c r="O41" s="28">
        <v>399</v>
      </c>
      <c r="P41" s="22">
        <v>394</v>
      </c>
      <c r="Q41" s="28">
        <v>418</v>
      </c>
      <c r="R41" s="28">
        <v>438</v>
      </c>
      <c r="S41" s="28">
        <v>465</v>
      </c>
      <c r="T41" s="22">
        <v>425</v>
      </c>
      <c r="U41" s="28">
        <v>416</v>
      </c>
      <c r="V41" s="28">
        <v>428</v>
      </c>
      <c r="W41" s="28">
        <v>454</v>
      </c>
      <c r="X41" s="22">
        <v>467</v>
      </c>
    </row>
    <row r="42" spans="1:24" ht="13.5">
      <c r="A42" s="3" t="s">
        <v>82</v>
      </c>
      <c r="B42" s="28">
        <v>1772</v>
      </c>
      <c r="C42" s="28">
        <v>1735</v>
      </c>
      <c r="D42" s="28">
        <v>1730</v>
      </c>
      <c r="E42" s="22">
        <v>1733</v>
      </c>
      <c r="F42" s="28">
        <v>1709</v>
      </c>
      <c r="G42" s="28">
        <v>1889</v>
      </c>
      <c r="H42" s="28">
        <v>1892</v>
      </c>
      <c r="I42" s="22">
        <v>1902</v>
      </c>
      <c r="J42" s="28">
        <v>1869</v>
      </c>
      <c r="K42" s="28">
        <v>2065</v>
      </c>
      <c r="L42" s="28">
        <v>2021</v>
      </c>
      <c r="M42" s="22">
        <v>2107</v>
      </c>
      <c r="N42" s="28">
        <v>2284</v>
      </c>
      <c r="O42" s="28">
        <v>1833</v>
      </c>
      <c r="P42" s="22">
        <v>1574</v>
      </c>
      <c r="Q42" s="28">
        <v>919</v>
      </c>
      <c r="R42" s="28">
        <v>877</v>
      </c>
      <c r="S42" s="28">
        <v>822</v>
      </c>
      <c r="T42" s="22">
        <v>792</v>
      </c>
      <c r="U42" s="28">
        <v>761</v>
      </c>
      <c r="V42" s="28">
        <v>728</v>
      </c>
      <c r="W42" s="28">
        <v>639</v>
      </c>
      <c r="X42" s="22">
        <v>602</v>
      </c>
    </row>
    <row r="43" spans="1:24" ht="13.5">
      <c r="A43" s="3" t="s">
        <v>108</v>
      </c>
      <c r="B43" s="28">
        <v>8665</v>
      </c>
      <c r="C43" s="28">
        <v>9194</v>
      </c>
      <c r="D43" s="28">
        <v>9037</v>
      </c>
      <c r="E43" s="22">
        <v>9010</v>
      </c>
      <c r="F43" s="28">
        <v>9175</v>
      </c>
      <c r="G43" s="28">
        <v>9979</v>
      </c>
      <c r="H43" s="28">
        <v>10382</v>
      </c>
      <c r="I43" s="22">
        <v>10629</v>
      </c>
      <c r="J43" s="28">
        <v>10973</v>
      </c>
      <c r="K43" s="28">
        <v>12006</v>
      </c>
      <c r="L43" s="28">
        <v>12134</v>
      </c>
      <c r="M43" s="22">
        <v>12243</v>
      </c>
      <c r="N43" s="28">
        <v>12181</v>
      </c>
      <c r="O43" s="28">
        <v>11742</v>
      </c>
      <c r="P43" s="22">
        <v>11640</v>
      </c>
      <c r="Q43" s="28">
        <v>11264</v>
      </c>
      <c r="R43" s="28">
        <v>10926</v>
      </c>
      <c r="S43" s="28">
        <v>10527</v>
      </c>
      <c r="T43" s="22">
        <v>10010</v>
      </c>
      <c r="U43" s="28">
        <v>9626</v>
      </c>
      <c r="V43" s="28">
        <v>9178</v>
      </c>
      <c r="W43" s="28">
        <v>8724</v>
      </c>
      <c r="X43" s="22">
        <v>8236</v>
      </c>
    </row>
    <row r="44" spans="1:24" ht="13.5">
      <c r="A44" s="3" t="s">
        <v>84</v>
      </c>
      <c r="B44" s="28">
        <v>186</v>
      </c>
      <c r="C44" s="28">
        <v>92</v>
      </c>
      <c r="D44" s="28">
        <v>18</v>
      </c>
      <c r="E44" s="22">
        <v>17</v>
      </c>
      <c r="F44" s="28">
        <v>24</v>
      </c>
      <c r="G44" s="28">
        <v>24</v>
      </c>
      <c r="H44" s="28">
        <v>24</v>
      </c>
      <c r="I44" s="22">
        <v>24</v>
      </c>
      <c r="J44" s="28">
        <v>19</v>
      </c>
      <c r="K44" s="28">
        <v>18</v>
      </c>
      <c r="L44" s="28">
        <v>18</v>
      </c>
      <c r="M44" s="22">
        <v>18</v>
      </c>
      <c r="N44" s="28">
        <v>18</v>
      </c>
      <c r="O44" s="28">
        <v>19</v>
      </c>
      <c r="P44" s="22">
        <v>19</v>
      </c>
      <c r="Q44" s="28">
        <v>18</v>
      </c>
      <c r="R44" s="28">
        <v>23</v>
      </c>
      <c r="S44" s="28">
        <v>22</v>
      </c>
      <c r="T44" s="22">
        <v>23</v>
      </c>
      <c r="U44" s="28">
        <v>9</v>
      </c>
      <c r="V44" s="28">
        <v>9</v>
      </c>
      <c r="W44" s="28">
        <v>10</v>
      </c>
      <c r="X44" s="22">
        <v>6</v>
      </c>
    </row>
    <row r="45" spans="1:24" ht="13.5">
      <c r="A45" s="3" t="s">
        <v>85</v>
      </c>
      <c r="B45" s="28">
        <v>-17</v>
      </c>
      <c r="C45" s="28">
        <v>-17</v>
      </c>
      <c r="D45" s="28">
        <v>-17</v>
      </c>
      <c r="E45" s="22">
        <v>-16</v>
      </c>
      <c r="F45" s="28">
        <v>-16</v>
      </c>
      <c r="G45" s="28">
        <v>-16</v>
      </c>
      <c r="H45" s="28">
        <v>-17</v>
      </c>
      <c r="I45" s="22">
        <v>-16</v>
      </c>
      <c r="J45" s="28">
        <v>-16</v>
      </c>
      <c r="K45" s="28">
        <v>-15</v>
      </c>
      <c r="L45" s="28">
        <v>-15</v>
      </c>
      <c r="M45" s="22">
        <v>-90</v>
      </c>
      <c r="N45" s="28">
        <v>-89</v>
      </c>
      <c r="O45" s="28">
        <v>-89</v>
      </c>
      <c r="P45" s="22">
        <v>-88</v>
      </c>
      <c r="Q45" s="28">
        <v>-106</v>
      </c>
      <c r="R45" s="28">
        <v>-106</v>
      </c>
      <c r="S45" s="28">
        <v>-102</v>
      </c>
      <c r="T45" s="22">
        <v>-102</v>
      </c>
      <c r="U45" s="28">
        <v>-93</v>
      </c>
      <c r="V45" s="28">
        <v>-93</v>
      </c>
      <c r="W45" s="28"/>
      <c r="X45" s="22"/>
    </row>
    <row r="46" spans="1:24" ht="13.5">
      <c r="A46" s="3" t="s">
        <v>110</v>
      </c>
      <c r="B46" s="28">
        <v>12040</v>
      </c>
      <c r="C46" s="28">
        <v>12482</v>
      </c>
      <c r="D46" s="28">
        <v>12187</v>
      </c>
      <c r="E46" s="22">
        <v>12192</v>
      </c>
      <c r="F46" s="28">
        <v>12871</v>
      </c>
      <c r="G46" s="28">
        <v>13495</v>
      </c>
      <c r="H46" s="28">
        <v>13933</v>
      </c>
      <c r="I46" s="22">
        <v>14249</v>
      </c>
      <c r="J46" s="28">
        <v>14815</v>
      </c>
      <c r="K46" s="28">
        <v>16090</v>
      </c>
      <c r="L46" s="28">
        <v>16219</v>
      </c>
      <c r="M46" s="22">
        <v>16297</v>
      </c>
      <c r="N46" s="28">
        <v>16260</v>
      </c>
      <c r="O46" s="28">
        <v>15199</v>
      </c>
      <c r="P46" s="22">
        <v>14758</v>
      </c>
      <c r="Q46" s="28">
        <v>13764</v>
      </c>
      <c r="R46" s="28">
        <v>13395</v>
      </c>
      <c r="S46" s="28">
        <v>13336</v>
      </c>
      <c r="T46" s="22">
        <v>13037</v>
      </c>
      <c r="U46" s="28">
        <v>12666</v>
      </c>
      <c r="V46" s="28">
        <v>12209</v>
      </c>
      <c r="W46" s="28">
        <v>11778</v>
      </c>
      <c r="X46" s="22">
        <v>11260</v>
      </c>
    </row>
    <row r="47" spans="1:24" ht="13.5">
      <c r="A47" s="2" t="s">
        <v>111</v>
      </c>
      <c r="B47" s="28">
        <v>39078</v>
      </c>
      <c r="C47" s="28">
        <v>39770</v>
      </c>
      <c r="D47" s="28">
        <v>39159</v>
      </c>
      <c r="E47" s="22">
        <v>38898</v>
      </c>
      <c r="F47" s="28">
        <v>38819</v>
      </c>
      <c r="G47" s="28">
        <v>34893</v>
      </c>
      <c r="H47" s="28">
        <v>35231</v>
      </c>
      <c r="I47" s="22">
        <v>35610</v>
      </c>
      <c r="J47" s="28">
        <v>36486</v>
      </c>
      <c r="K47" s="28">
        <v>37555</v>
      </c>
      <c r="L47" s="28">
        <v>37800</v>
      </c>
      <c r="M47" s="22">
        <v>37832</v>
      </c>
      <c r="N47" s="28">
        <v>38120</v>
      </c>
      <c r="O47" s="28">
        <v>37669</v>
      </c>
      <c r="P47" s="22">
        <v>36598</v>
      </c>
      <c r="Q47" s="28">
        <v>36277</v>
      </c>
      <c r="R47" s="28">
        <v>36284</v>
      </c>
      <c r="S47" s="28">
        <v>36507</v>
      </c>
      <c r="T47" s="22">
        <v>36229</v>
      </c>
      <c r="U47" s="28">
        <v>36748</v>
      </c>
      <c r="V47" s="28">
        <v>36626</v>
      </c>
      <c r="W47" s="28">
        <v>36384</v>
      </c>
      <c r="X47" s="22">
        <v>36225</v>
      </c>
    </row>
    <row r="48" spans="1:24" ht="14.25" thickBot="1">
      <c r="A48" s="5" t="s">
        <v>112</v>
      </c>
      <c r="B48" s="29">
        <v>45888</v>
      </c>
      <c r="C48" s="29">
        <v>47039</v>
      </c>
      <c r="D48" s="29">
        <v>46869</v>
      </c>
      <c r="E48" s="23">
        <v>46510</v>
      </c>
      <c r="F48" s="29">
        <v>45925</v>
      </c>
      <c r="G48" s="29">
        <v>41606</v>
      </c>
      <c r="H48" s="29">
        <v>41697</v>
      </c>
      <c r="I48" s="23">
        <v>43390</v>
      </c>
      <c r="J48" s="29">
        <v>43384</v>
      </c>
      <c r="K48" s="29">
        <v>45402</v>
      </c>
      <c r="L48" s="29">
        <v>45043</v>
      </c>
      <c r="M48" s="23">
        <v>44634</v>
      </c>
      <c r="N48" s="29">
        <v>43842</v>
      </c>
      <c r="O48" s="29">
        <v>43117</v>
      </c>
      <c r="P48" s="23">
        <v>43456</v>
      </c>
      <c r="Q48" s="29">
        <v>41022</v>
      </c>
      <c r="R48" s="29">
        <v>41661</v>
      </c>
      <c r="S48" s="29">
        <v>41601</v>
      </c>
      <c r="T48" s="23">
        <v>41425</v>
      </c>
      <c r="U48" s="29">
        <v>40550</v>
      </c>
      <c r="V48" s="29">
        <v>41365</v>
      </c>
      <c r="W48" s="29">
        <v>40862</v>
      </c>
      <c r="X48" s="23">
        <v>41160</v>
      </c>
    </row>
    <row r="49" spans="1:24" ht="14.25" thickTop="1">
      <c r="A49" s="2" t="s">
        <v>113</v>
      </c>
      <c r="B49" s="28">
        <v>1842</v>
      </c>
      <c r="C49" s="28">
        <v>2690</v>
      </c>
      <c r="D49" s="28">
        <v>2022</v>
      </c>
      <c r="E49" s="22">
        <v>2732</v>
      </c>
      <c r="F49" s="28">
        <v>1921</v>
      </c>
      <c r="G49" s="28">
        <v>2341</v>
      </c>
      <c r="H49" s="28">
        <v>1892</v>
      </c>
      <c r="I49" s="22">
        <v>2413</v>
      </c>
      <c r="J49" s="28">
        <v>1510</v>
      </c>
      <c r="K49" s="28">
        <v>2072</v>
      </c>
      <c r="L49" s="28">
        <v>1603</v>
      </c>
      <c r="M49" s="22">
        <v>1867</v>
      </c>
      <c r="N49" s="28">
        <v>1484</v>
      </c>
      <c r="O49" s="28">
        <v>1748</v>
      </c>
      <c r="P49" s="22">
        <v>2347</v>
      </c>
      <c r="Q49" s="28">
        <v>1452</v>
      </c>
      <c r="R49" s="28">
        <v>2082</v>
      </c>
      <c r="S49" s="28">
        <v>1504</v>
      </c>
      <c r="T49" s="22">
        <v>2246</v>
      </c>
      <c r="U49" s="28">
        <v>1467</v>
      </c>
      <c r="V49" s="28">
        <v>2220</v>
      </c>
      <c r="W49" s="28">
        <v>1928</v>
      </c>
      <c r="X49" s="22">
        <v>2681</v>
      </c>
    </row>
    <row r="50" spans="1:24" ht="13.5">
      <c r="A50" s="2" t="s">
        <v>114</v>
      </c>
      <c r="B50" s="28">
        <v>1920</v>
      </c>
      <c r="C50" s="28">
        <v>1920</v>
      </c>
      <c r="D50" s="28">
        <v>1820</v>
      </c>
      <c r="E50" s="22">
        <v>1257</v>
      </c>
      <c r="F50" s="28">
        <v>2940</v>
      </c>
      <c r="G50" s="28">
        <v>1820</v>
      </c>
      <c r="H50" s="28">
        <v>1480</v>
      </c>
      <c r="I50" s="22">
        <v>2140</v>
      </c>
      <c r="J50" s="28">
        <v>3171</v>
      </c>
      <c r="K50" s="28">
        <v>3472</v>
      </c>
      <c r="L50" s="28">
        <v>3247</v>
      </c>
      <c r="M50" s="22">
        <v>1770</v>
      </c>
      <c r="N50" s="28">
        <v>1220</v>
      </c>
      <c r="O50" s="28">
        <v>2760</v>
      </c>
      <c r="P50" s="22">
        <v>2790</v>
      </c>
      <c r="Q50" s="28">
        <v>3820</v>
      </c>
      <c r="R50" s="28">
        <v>3770</v>
      </c>
      <c r="S50" s="28">
        <v>3500</v>
      </c>
      <c r="T50" s="22">
        <v>3530</v>
      </c>
      <c r="U50" s="28">
        <v>5710</v>
      </c>
      <c r="V50" s="28">
        <v>5070</v>
      </c>
      <c r="W50" s="28">
        <v>4452</v>
      </c>
      <c r="X50" s="22">
        <v>3505</v>
      </c>
    </row>
    <row r="51" spans="1:24" ht="13.5">
      <c r="A51" s="2" t="s">
        <v>115</v>
      </c>
      <c r="B51" s="28">
        <v>3397</v>
      </c>
      <c r="C51" s="28">
        <v>3408</v>
      </c>
      <c r="D51" s="28">
        <v>3575</v>
      </c>
      <c r="E51" s="22">
        <v>3718</v>
      </c>
      <c r="F51" s="28">
        <v>3742</v>
      </c>
      <c r="G51" s="28">
        <v>2968</v>
      </c>
      <c r="H51" s="28">
        <v>6521</v>
      </c>
      <c r="I51" s="22">
        <v>6445</v>
      </c>
      <c r="J51" s="28">
        <v>6815</v>
      </c>
      <c r="K51" s="28">
        <v>4085</v>
      </c>
      <c r="L51" s="28">
        <v>4275</v>
      </c>
      <c r="M51" s="22">
        <v>4823</v>
      </c>
      <c r="N51" s="28">
        <v>4609</v>
      </c>
      <c r="O51" s="28">
        <v>4633</v>
      </c>
      <c r="P51" s="22">
        <v>4496</v>
      </c>
      <c r="Q51" s="28">
        <v>2446</v>
      </c>
      <c r="R51" s="28">
        <v>2429</v>
      </c>
      <c r="S51" s="28">
        <v>2314</v>
      </c>
      <c r="T51" s="22">
        <v>2429</v>
      </c>
      <c r="U51" s="28">
        <v>2317</v>
      </c>
      <c r="V51" s="28">
        <v>2435</v>
      </c>
      <c r="W51" s="28">
        <v>2322</v>
      </c>
      <c r="X51" s="22">
        <v>2440</v>
      </c>
    </row>
    <row r="52" spans="1:24" ht="13.5">
      <c r="A52" s="2" t="s">
        <v>116</v>
      </c>
      <c r="B52" s="28">
        <v>262</v>
      </c>
      <c r="C52" s="28">
        <v>262</v>
      </c>
      <c r="D52" s="28">
        <v>268</v>
      </c>
      <c r="E52" s="22">
        <v>268</v>
      </c>
      <c r="F52" s="28">
        <v>168</v>
      </c>
      <c r="G52" s="28"/>
      <c r="H52" s="28"/>
      <c r="I52" s="22"/>
      <c r="J52" s="28"/>
      <c r="K52" s="28"/>
      <c r="L52" s="28"/>
      <c r="M52" s="22"/>
      <c r="N52" s="28"/>
      <c r="O52" s="28"/>
      <c r="P52" s="22"/>
      <c r="Q52" s="28"/>
      <c r="R52" s="28"/>
      <c r="S52" s="28"/>
      <c r="T52" s="22"/>
      <c r="U52" s="28"/>
      <c r="V52" s="28"/>
      <c r="W52" s="28"/>
      <c r="X52" s="22"/>
    </row>
    <row r="53" spans="1:24" ht="13.5">
      <c r="A53" s="2" t="s">
        <v>120</v>
      </c>
      <c r="B53" s="28">
        <v>843</v>
      </c>
      <c r="C53" s="28">
        <v>584</v>
      </c>
      <c r="D53" s="28">
        <v>498</v>
      </c>
      <c r="E53" s="22">
        <v>639</v>
      </c>
      <c r="F53" s="28">
        <v>255</v>
      </c>
      <c r="G53" s="28">
        <v>136</v>
      </c>
      <c r="H53" s="28">
        <v>196</v>
      </c>
      <c r="I53" s="22">
        <v>450</v>
      </c>
      <c r="J53" s="28">
        <v>281</v>
      </c>
      <c r="K53" s="28">
        <v>135</v>
      </c>
      <c r="L53" s="28">
        <v>63</v>
      </c>
      <c r="M53" s="22">
        <v>17</v>
      </c>
      <c r="N53" s="28">
        <v>369</v>
      </c>
      <c r="O53" s="28">
        <v>213</v>
      </c>
      <c r="P53" s="22">
        <v>600</v>
      </c>
      <c r="Q53" s="28">
        <v>548</v>
      </c>
      <c r="R53" s="28">
        <v>68</v>
      </c>
      <c r="S53" s="28">
        <v>438</v>
      </c>
      <c r="T53" s="22">
        <v>192</v>
      </c>
      <c r="U53" s="28">
        <v>85</v>
      </c>
      <c r="V53" s="28">
        <v>82</v>
      </c>
      <c r="W53" s="28">
        <v>39</v>
      </c>
      <c r="X53" s="22">
        <v>45</v>
      </c>
    </row>
    <row r="54" spans="1:24" ht="13.5">
      <c r="A54" s="2" t="s">
        <v>124</v>
      </c>
      <c r="B54" s="28">
        <v>284</v>
      </c>
      <c r="C54" s="28">
        <v>524</v>
      </c>
      <c r="D54" s="28">
        <v>711</v>
      </c>
      <c r="E54" s="22">
        <v>466</v>
      </c>
      <c r="F54" s="28">
        <v>268</v>
      </c>
      <c r="G54" s="28">
        <v>435</v>
      </c>
      <c r="H54" s="28">
        <v>621</v>
      </c>
      <c r="I54" s="22">
        <v>403</v>
      </c>
      <c r="J54" s="28">
        <v>229</v>
      </c>
      <c r="K54" s="28">
        <v>395</v>
      </c>
      <c r="L54" s="28">
        <v>531</v>
      </c>
      <c r="M54" s="22">
        <v>352</v>
      </c>
      <c r="N54" s="28">
        <v>198</v>
      </c>
      <c r="O54" s="28">
        <v>493</v>
      </c>
      <c r="P54" s="22">
        <v>332</v>
      </c>
      <c r="Q54" s="28">
        <v>191</v>
      </c>
      <c r="R54" s="28">
        <v>308</v>
      </c>
      <c r="S54" s="28">
        <v>448</v>
      </c>
      <c r="T54" s="22">
        <v>337</v>
      </c>
      <c r="U54" s="28">
        <v>178</v>
      </c>
      <c r="V54" s="28">
        <v>328</v>
      </c>
      <c r="W54" s="28">
        <v>186</v>
      </c>
      <c r="X54" s="22"/>
    </row>
    <row r="55" spans="1:24" ht="13.5">
      <c r="A55" s="2" t="s">
        <v>125</v>
      </c>
      <c r="B55" s="28"/>
      <c r="C55" s="28">
        <v>2</v>
      </c>
      <c r="D55" s="28"/>
      <c r="E55" s="22">
        <v>21</v>
      </c>
      <c r="F55" s="28">
        <v>38</v>
      </c>
      <c r="G55" s="28"/>
      <c r="H55" s="28">
        <v>4</v>
      </c>
      <c r="I55" s="22">
        <v>53</v>
      </c>
      <c r="J55" s="28"/>
      <c r="K55" s="28"/>
      <c r="L55" s="28"/>
      <c r="M55" s="22"/>
      <c r="N55" s="28">
        <v>56</v>
      </c>
      <c r="O55" s="28">
        <v>2</v>
      </c>
      <c r="P55" s="22">
        <v>13</v>
      </c>
      <c r="Q55" s="28"/>
      <c r="R55" s="28"/>
      <c r="S55" s="28"/>
      <c r="T55" s="22"/>
      <c r="U55" s="28">
        <v>11</v>
      </c>
      <c r="V55" s="28">
        <v>76</v>
      </c>
      <c r="W55" s="28">
        <v>94</v>
      </c>
      <c r="X55" s="22">
        <v>94</v>
      </c>
    </row>
    <row r="56" spans="1:24" ht="13.5">
      <c r="A56" s="2" t="s">
        <v>84</v>
      </c>
      <c r="B56" s="28">
        <v>4002</v>
      </c>
      <c r="C56" s="28">
        <v>4501</v>
      </c>
      <c r="D56" s="28">
        <v>3965</v>
      </c>
      <c r="E56" s="22">
        <v>4168</v>
      </c>
      <c r="F56" s="28">
        <v>3730</v>
      </c>
      <c r="G56" s="28">
        <v>3299</v>
      </c>
      <c r="H56" s="28">
        <v>3138</v>
      </c>
      <c r="I56" s="22">
        <v>3228</v>
      </c>
      <c r="J56" s="28">
        <v>3081</v>
      </c>
      <c r="K56" s="28">
        <v>3463</v>
      </c>
      <c r="L56" s="28">
        <v>2998</v>
      </c>
      <c r="M56" s="22">
        <v>3285</v>
      </c>
      <c r="N56" s="28">
        <v>2782</v>
      </c>
      <c r="O56" s="28">
        <v>2587</v>
      </c>
      <c r="P56" s="22">
        <v>2777</v>
      </c>
      <c r="Q56" s="28">
        <v>2407</v>
      </c>
      <c r="R56" s="28">
        <v>2776</v>
      </c>
      <c r="S56" s="28">
        <v>2308</v>
      </c>
      <c r="T56" s="22">
        <v>2514</v>
      </c>
      <c r="U56" s="28">
        <v>2334</v>
      </c>
      <c r="V56" s="28">
        <v>2695</v>
      </c>
      <c r="W56" s="28">
        <v>2314</v>
      </c>
      <c r="X56" s="22">
        <v>2355</v>
      </c>
    </row>
    <row r="57" spans="1:24" ht="13.5">
      <c r="A57" s="2" t="s">
        <v>126</v>
      </c>
      <c r="B57" s="28">
        <v>12551</v>
      </c>
      <c r="C57" s="28">
        <v>13893</v>
      </c>
      <c r="D57" s="28">
        <v>12862</v>
      </c>
      <c r="E57" s="22">
        <v>13270</v>
      </c>
      <c r="F57" s="28">
        <v>13065</v>
      </c>
      <c r="G57" s="28">
        <v>11002</v>
      </c>
      <c r="H57" s="28">
        <v>13854</v>
      </c>
      <c r="I57" s="22">
        <v>15158</v>
      </c>
      <c r="J57" s="28">
        <v>15285</v>
      </c>
      <c r="K57" s="28">
        <v>13890</v>
      </c>
      <c r="L57" s="28">
        <v>13028</v>
      </c>
      <c r="M57" s="22">
        <v>12598</v>
      </c>
      <c r="N57" s="28">
        <v>10720</v>
      </c>
      <c r="O57" s="28">
        <v>12446</v>
      </c>
      <c r="P57" s="22">
        <v>13397</v>
      </c>
      <c r="Q57" s="28">
        <v>10867</v>
      </c>
      <c r="R57" s="28">
        <v>11436</v>
      </c>
      <c r="S57" s="28">
        <v>10613</v>
      </c>
      <c r="T57" s="22">
        <v>11251</v>
      </c>
      <c r="U57" s="28">
        <v>12104</v>
      </c>
      <c r="V57" s="28">
        <v>12908</v>
      </c>
      <c r="W57" s="28">
        <v>11337</v>
      </c>
      <c r="X57" s="22">
        <v>11224</v>
      </c>
    </row>
    <row r="58" spans="1:24" ht="13.5">
      <c r="A58" s="2" t="s">
        <v>127</v>
      </c>
      <c r="B58" s="28">
        <v>350</v>
      </c>
      <c r="C58" s="28">
        <v>350</v>
      </c>
      <c r="D58" s="28">
        <v>478</v>
      </c>
      <c r="E58" s="22">
        <v>478</v>
      </c>
      <c r="F58" s="28">
        <v>162</v>
      </c>
      <c r="G58" s="28"/>
      <c r="H58" s="28"/>
      <c r="I58" s="22"/>
      <c r="J58" s="28"/>
      <c r="K58" s="28"/>
      <c r="L58" s="28"/>
      <c r="M58" s="22"/>
      <c r="N58" s="28"/>
      <c r="O58" s="28"/>
      <c r="P58" s="22"/>
      <c r="Q58" s="28"/>
      <c r="R58" s="28"/>
      <c r="S58" s="28"/>
      <c r="T58" s="22"/>
      <c r="U58" s="28"/>
      <c r="V58" s="28"/>
      <c r="W58" s="28"/>
      <c r="X58" s="22"/>
    </row>
    <row r="59" spans="1:24" ht="13.5">
      <c r="A59" s="2" t="s">
        <v>128</v>
      </c>
      <c r="B59" s="28">
        <v>10433</v>
      </c>
      <c r="C59" s="28">
        <v>11195</v>
      </c>
      <c r="D59" s="28">
        <v>11833</v>
      </c>
      <c r="E59" s="22">
        <v>12177</v>
      </c>
      <c r="F59" s="28">
        <v>12182</v>
      </c>
      <c r="G59" s="28">
        <v>11642</v>
      </c>
      <c r="H59" s="28">
        <v>8571</v>
      </c>
      <c r="I59" s="22">
        <v>9066</v>
      </c>
      <c r="J59" s="28">
        <v>8985</v>
      </c>
      <c r="K59" s="28">
        <v>12598</v>
      </c>
      <c r="L59" s="28">
        <v>12814</v>
      </c>
      <c r="M59" s="22">
        <v>12800</v>
      </c>
      <c r="N59" s="28">
        <v>13661</v>
      </c>
      <c r="O59" s="28">
        <v>11774</v>
      </c>
      <c r="P59" s="22">
        <v>11846</v>
      </c>
      <c r="Q59" s="28">
        <v>14225</v>
      </c>
      <c r="R59" s="28">
        <v>14932</v>
      </c>
      <c r="S59" s="28">
        <v>15522</v>
      </c>
      <c r="T59" s="22">
        <v>16447</v>
      </c>
      <c r="U59" s="28">
        <v>14737</v>
      </c>
      <c r="V59" s="28">
        <v>15362</v>
      </c>
      <c r="W59" s="28">
        <v>15952</v>
      </c>
      <c r="X59" s="22">
        <v>16577</v>
      </c>
    </row>
    <row r="60" spans="1:24" ht="13.5">
      <c r="A60" s="2" t="s">
        <v>129</v>
      </c>
      <c r="B60" s="28">
        <v>701</v>
      </c>
      <c r="C60" s="28">
        <v>775</v>
      </c>
      <c r="D60" s="28">
        <v>845</v>
      </c>
      <c r="E60" s="22">
        <v>915</v>
      </c>
      <c r="F60" s="28">
        <v>960</v>
      </c>
      <c r="G60" s="28">
        <v>1040</v>
      </c>
      <c r="H60" s="28">
        <v>1108</v>
      </c>
      <c r="I60" s="22">
        <v>1176</v>
      </c>
      <c r="J60" s="28">
        <v>1244</v>
      </c>
      <c r="K60" s="28">
        <v>1387</v>
      </c>
      <c r="L60" s="28">
        <v>1465</v>
      </c>
      <c r="M60" s="22">
        <v>1563</v>
      </c>
      <c r="N60" s="28">
        <v>1236</v>
      </c>
      <c r="O60" s="28">
        <v>1367</v>
      </c>
      <c r="P60" s="22">
        <v>1434</v>
      </c>
      <c r="Q60" s="28">
        <v>996</v>
      </c>
      <c r="R60" s="28">
        <v>1042</v>
      </c>
      <c r="S60" s="28">
        <v>996</v>
      </c>
      <c r="T60" s="22">
        <v>1038</v>
      </c>
      <c r="U60" s="28">
        <v>535</v>
      </c>
      <c r="V60" s="28">
        <v>551</v>
      </c>
      <c r="W60" s="28">
        <v>496</v>
      </c>
      <c r="X60" s="22">
        <v>507</v>
      </c>
    </row>
    <row r="61" spans="1:24" ht="13.5">
      <c r="A61" s="2" t="s">
        <v>130</v>
      </c>
      <c r="B61" s="28">
        <v>1126</v>
      </c>
      <c r="C61" s="28">
        <v>1121</v>
      </c>
      <c r="D61" s="28">
        <v>1105</v>
      </c>
      <c r="E61" s="22">
        <v>1114</v>
      </c>
      <c r="F61" s="28">
        <v>1108</v>
      </c>
      <c r="G61" s="28">
        <v>1089</v>
      </c>
      <c r="H61" s="28">
        <v>1085</v>
      </c>
      <c r="I61" s="22">
        <v>1080</v>
      </c>
      <c r="J61" s="28">
        <v>1108</v>
      </c>
      <c r="K61" s="28">
        <v>1103</v>
      </c>
      <c r="L61" s="28">
        <v>1098</v>
      </c>
      <c r="M61" s="22">
        <v>1094</v>
      </c>
      <c r="N61" s="28">
        <v>1072</v>
      </c>
      <c r="O61" s="28">
        <v>1070</v>
      </c>
      <c r="P61" s="22"/>
      <c r="Q61" s="28"/>
      <c r="R61" s="28"/>
      <c r="S61" s="28"/>
      <c r="T61" s="22"/>
      <c r="U61" s="28"/>
      <c r="V61" s="28"/>
      <c r="W61" s="28"/>
      <c r="X61" s="22"/>
    </row>
    <row r="62" spans="1:24" ht="13.5">
      <c r="A62" s="2" t="s">
        <v>84</v>
      </c>
      <c r="B62" s="28">
        <v>1408</v>
      </c>
      <c r="C62" s="28">
        <v>1428</v>
      </c>
      <c r="D62" s="28">
        <v>1505</v>
      </c>
      <c r="E62" s="22">
        <v>595</v>
      </c>
      <c r="F62" s="28">
        <v>626</v>
      </c>
      <c r="G62" s="28">
        <v>107</v>
      </c>
      <c r="H62" s="28">
        <v>110</v>
      </c>
      <c r="I62" s="22">
        <v>116</v>
      </c>
      <c r="J62" s="28">
        <v>133</v>
      </c>
      <c r="K62" s="28">
        <v>140</v>
      </c>
      <c r="L62" s="28">
        <v>121</v>
      </c>
      <c r="M62" s="22">
        <v>129</v>
      </c>
      <c r="N62" s="28">
        <v>158</v>
      </c>
      <c r="O62" s="28">
        <v>376</v>
      </c>
      <c r="P62" s="22">
        <v>456</v>
      </c>
      <c r="Q62" s="28">
        <v>444</v>
      </c>
      <c r="R62" s="28">
        <v>446</v>
      </c>
      <c r="S62" s="28">
        <v>355</v>
      </c>
      <c r="T62" s="22">
        <v>361</v>
      </c>
      <c r="U62" s="28">
        <v>288</v>
      </c>
      <c r="V62" s="28">
        <v>290</v>
      </c>
      <c r="W62" s="28">
        <v>267</v>
      </c>
      <c r="X62" s="22">
        <v>219</v>
      </c>
    </row>
    <row r="63" spans="1:24" ht="13.5">
      <c r="A63" s="2" t="s">
        <v>131</v>
      </c>
      <c r="B63" s="28">
        <v>14019</v>
      </c>
      <c r="C63" s="28">
        <v>14870</v>
      </c>
      <c r="D63" s="28">
        <v>15768</v>
      </c>
      <c r="E63" s="22">
        <v>15279</v>
      </c>
      <c r="F63" s="28">
        <v>15039</v>
      </c>
      <c r="G63" s="28">
        <v>13880</v>
      </c>
      <c r="H63" s="28">
        <v>10875</v>
      </c>
      <c r="I63" s="22">
        <v>11439</v>
      </c>
      <c r="J63" s="28">
        <v>11471</v>
      </c>
      <c r="K63" s="28">
        <v>15229</v>
      </c>
      <c r="L63" s="28">
        <v>15501</v>
      </c>
      <c r="M63" s="22">
        <v>15587</v>
      </c>
      <c r="N63" s="28">
        <v>16129</v>
      </c>
      <c r="O63" s="28">
        <v>14589</v>
      </c>
      <c r="P63" s="22">
        <v>13736</v>
      </c>
      <c r="Q63" s="28">
        <v>15666</v>
      </c>
      <c r="R63" s="28">
        <v>16421</v>
      </c>
      <c r="S63" s="28">
        <v>16874</v>
      </c>
      <c r="T63" s="22">
        <v>17846</v>
      </c>
      <c r="U63" s="28">
        <v>15561</v>
      </c>
      <c r="V63" s="28">
        <v>16204</v>
      </c>
      <c r="W63" s="28">
        <v>16716</v>
      </c>
      <c r="X63" s="22">
        <v>17304</v>
      </c>
    </row>
    <row r="64" spans="1:24" ht="14.25" thickBot="1">
      <c r="A64" s="5" t="s">
        <v>132</v>
      </c>
      <c r="B64" s="29">
        <v>26571</v>
      </c>
      <c r="C64" s="29">
        <v>28764</v>
      </c>
      <c r="D64" s="29">
        <v>28630</v>
      </c>
      <c r="E64" s="23">
        <v>28550</v>
      </c>
      <c r="F64" s="29">
        <v>28104</v>
      </c>
      <c r="G64" s="29">
        <v>24882</v>
      </c>
      <c r="H64" s="29">
        <v>24730</v>
      </c>
      <c r="I64" s="23">
        <v>26598</v>
      </c>
      <c r="J64" s="29">
        <v>26756</v>
      </c>
      <c r="K64" s="29">
        <v>29120</v>
      </c>
      <c r="L64" s="29">
        <v>28529</v>
      </c>
      <c r="M64" s="23">
        <v>28186</v>
      </c>
      <c r="N64" s="29">
        <v>26849</v>
      </c>
      <c r="O64" s="29">
        <v>27035</v>
      </c>
      <c r="P64" s="23">
        <v>27134</v>
      </c>
      <c r="Q64" s="29">
        <v>26533</v>
      </c>
      <c r="R64" s="29">
        <v>27857</v>
      </c>
      <c r="S64" s="29">
        <v>27487</v>
      </c>
      <c r="T64" s="23">
        <v>29098</v>
      </c>
      <c r="U64" s="29">
        <v>27666</v>
      </c>
      <c r="V64" s="29">
        <v>29112</v>
      </c>
      <c r="W64" s="29">
        <v>28054</v>
      </c>
      <c r="X64" s="23">
        <v>28528</v>
      </c>
    </row>
    <row r="65" spans="1:24" ht="14.25" thickTop="1">
      <c r="A65" s="2" t="s">
        <v>133</v>
      </c>
      <c r="B65" s="28">
        <v>5264</v>
      </c>
      <c r="C65" s="28">
        <v>5264</v>
      </c>
      <c r="D65" s="28">
        <v>5264</v>
      </c>
      <c r="E65" s="22">
        <v>5264</v>
      </c>
      <c r="F65" s="28">
        <v>5264</v>
      </c>
      <c r="G65" s="28">
        <v>5264</v>
      </c>
      <c r="H65" s="28">
        <v>5264</v>
      </c>
      <c r="I65" s="22">
        <v>5264</v>
      </c>
      <c r="J65" s="28">
        <v>5264</v>
      </c>
      <c r="K65" s="28">
        <v>5264</v>
      </c>
      <c r="L65" s="28">
        <v>5239</v>
      </c>
      <c r="M65" s="22">
        <v>5239</v>
      </c>
      <c r="N65" s="28">
        <v>5239</v>
      </c>
      <c r="O65" s="28">
        <v>5239</v>
      </c>
      <c r="P65" s="22">
        <v>5239</v>
      </c>
      <c r="Q65" s="28">
        <v>4199</v>
      </c>
      <c r="R65" s="28">
        <v>4199</v>
      </c>
      <c r="S65" s="28">
        <v>4199</v>
      </c>
      <c r="T65" s="22">
        <v>3449</v>
      </c>
      <c r="U65" s="28">
        <v>3449</v>
      </c>
      <c r="V65" s="28">
        <v>3449</v>
      </c>
      <c r="W65" s="28">
        <v>3449</v>
      </c>
      <c r="X65" s="22">
        <v>2949</v>
      </c>
    </row>
    <row r="66" spans="1:24" ht="13.5">
      <c r="A66" s="2" t="s">
        <v>135</v>
      </c>
      <c r="B66" s="28">
        <v>5210</v>
      </c>
      <c r="C66" s="28">
        <v>5210</v>
      </c>
      <c r="D66" s="28">
        <v>5210</v>
      </c>
      <c r="E66" s="22">
        <v>5210</v>
      </c>
      <c r="F66" s="28">
        <v>5210</v>
      </c>
      <c r="G66" s="28">
        <v>5210</v>
      </c>
      <c r="H66" s="28">
        <v>5210</v>
      </c>
      <c r="I66" s="22">
        <v>5210</v>
      </c>
      <c r="J66" s="28">
        <v>5210</v>
      </c>
      <c r="K66" s="28">
        <v>5210</v>
      </c>
      <c r="L66" s="28">
        <v>5185</v>
      </c>
      <c r="M66" s="22">
        <v>5185</v>
      </c>
      <c r="N66" s="28">
        <v>5185</v>
      </c>
      <c r="O66" s="28">
        <v>5185</v>
      </c>
      <c r="P66" s="22">
        <v>5185</v>
      </c>
      <c r="Q66" s="28">
        <v>4145</v>
      </c>
      <c r="R66" s="28">
        <v>4145</v>
      </c>
      <c r="S66" s="28">
        <v>4145</v>
      </c>
      <c r="T66" s="22">
        <v>3395</v>
      </c>
      <c r="U66" s="28">
        <v>3395</v>
      </c>
      <c r="V66" s="28">
        <v>3395</v>
      </c>
      <c r="W66" s="28">
        <v>3395</v>
      </c>
      <c r="X66" s="22">
        <v>2895</v>
      </c>
    </row>
    <row r="67" spans="1:24" ht="13.5">
      <c r="A67" s="2" t="s">
        <v>137</v>
      </c>
      <c r="B67" s="28">
        <v>8895</v>
      </c>
      <c r="C67" s="28">
        <v>7823</v>
      </c>
      <c r="D67" s="28">
        <v>7883</v>
      </c>
      <c r="E67" s="22">
        <v>7561</v>
      </c>
      <c r="F67" s="28">
        <v>7351</v>
      </c>
      <c r="G67" s="28">
        <v>6494</v>
      </c>
      <c r="H67" s="28">
        <v>6692</v>
      </c>
      <c r="I67" s="22">
        <v>6605</v>
      </c>
      <c r="J67" s="28">
        <v>6451</v>
      </c>
      <c r="K67" s="28">
        <v>6054</v>
      </c>
      <c r="L67" s="28">
        <v>6312</v>
      </c>
      <c r="M67" s="22">
        <v>6282</v>
      </c>
      <c r="N67" s="28">
        <v>6817</v>
      </c>
      <c r="O67" s="28">
        <v>5814</v>
      </c>
      <c r="P67" s="22">
        <v>6068</v>
      </c>
      <c r="Q67" s="28">
        <v>6354</v>
      </c>
      <c r="R67" s="28">
        <v>5592</v>
      </c>
      <c r="S67" s="28">
        <v>5884</v>
      </c>
      <c r="T67" s="22">
        <v>5696</v>
      </c>
      <c r="U67" s="28">
        <v>6092</v>
      </c>
      <c r="V67" s="28">
        <v>5344</v>
      </c>
      <c r="W67" s="28">
        <v>5901</v>
      </c>
      <c r="X67" s="22">
        <v>6743</v>
      </c>
    </row>
    <row r="68" spans="1:24" ht="13.5">
      <c r="A68" s="2" t="s">
        <v>233</v>
      </c>
      <c r="B68" s="28">
        <v>-208</v>
      </c>
      <c r="C68" s="28">
        <v>-199</v>
      </c>
      <c r="D68" s="28">
        <v>-199</v>
      </c>
      <c r="E68" s="22"/>
      <c r="F68" s="28"/>
      <c r="G68" s="28"/>
      <c r="H68" s="28"/>
      <c r="I68" s="22"/>
      <c r="J68" s="28"/>
      <c r="K68" s="28"/>
      <c r="L68" s="28"/>
      <c r="M68" s="22"/>
      <c r="N68" s="28"/>
      <c r="O68" s="28"/>
      <c r="P68" s="22"/>
      <c r="Q68" s="28"/>
      <c r="R68" s="28"/>
      <c r="S68" s="28"/>
      <c r="T68" s="22"/>
      <c r="U68" s="28"/>
      <c r="V68" s="28"/>
      <c r="W68" s="28"/>
      <c r="X68" s="22"/>
    </row>
    <row r="69" spans="1:24" ht="13.5">
      <c r="A69" s="2" t="s">
        <v>138</v>
      </c>
      <c r="B69" s="28">
        <v>19162</v>
      </c>
      <c r="C69" s="28">
        <v>18098</v>
      </c>
      <c r="D69" s="28">
        <v>18157</v>
      </c>
      <c r="E69" s="22">
        <v>18036</v>
      </c>
      <c r="F69" s="28">
        <v>17826</v>
      </c>
      <c r="G69" s="28">
        <v>16969</v>
      </c>
      <c r="H69" s="28">
        <v>17167</v>
      </c>
      <c r="I69" s="22">
        <v>17080</v>
      </c>
      <c r="J69" s="28">
        <v>16926</v>
      </c>
      <c r="K69" s="28">
        <v>16529</v>
      </c>
      <c r="L69" s="28">
        <v>16737</v>
      </c>
      <c r="M69" s="22">
        <v>16707</v>
      </c>
      <c r="N69" s="28">
        <v>17242</v>
      </c>
      <c r="O69" s="28">
        <v>16239</v>
      </c>
      <c r="P69" s="22">
        <v>16492</v>
      </c>
      <c r="Q69" s="28">
        <v>14699</v>
      </c>
      <c r="R69" s="28">
        <v>13937</v>
      </c>
      <c r="S69" s="28">
        <v>14229</v>
      </c>
      <c r="T69" s="22">
        <v>12541</v>
      </c>
      <c r="U69" s="28">
        <v>12937</v>
      </c>
      <c r="V69" s="28">
        <v>12188</v>
      </c>
      <c r="W69" s="28">
        <v>12746</v>
      </c>
      <c r="X69" s="22">
        <v>12588</v>
      </c>
    </row>
    <row r="70" spans="1:24" ht="13.5">
      <c r="A70" s="2" t="s">
        <v>234</v>
      </c>
      <c r="B70" s="28">
        <v>7</v>
      </c>
      <c r="C70" s="28">
        <v>20</v>
      </c>
      <c r="D70" s="28">
        <v>26</v>
      </c>
      <c r="E70" s="22">
        <v>8</v>
      </c>
      <c r="F70" s="28"/>
      <c r="G70" s="28"/>
      <c r="H70" s="28"/>
      <c r="I70" s="22"/>
      <c r="J70" s="28"/>
      <c r="K70" s="28"/>
      <c r="L70" s="28"/>
      <c r="M70" s="22"/>
      <c r="N70" s="28"/>
      <c r="O70" s="28"/>
      <c r="P70" s="22"/>
      <c r="Q70" s="28"/>
      <c r="R70" s="28"/>
      <c r="S70" s="28"/>
      <c r="T70" s="22"/>
      <c r="U70" s="28"/>
      <c r="V70" s="28"/>
      <c r="W70" s="28"/>
      <c r="X70" s="22"/>
    </row>
    <row r="71" spans="1:24" ht="13.5">
      <c r="A71" s="2" t="s">
        <v>235</v>
      </c>
      <c r="B71" s="28">
        <v>-83</v>
      </c>
      <c r="C71" s="28">
        <v>-65</v>
      </c>
      <c r="D71" s="28">
        <v>-146</v>
      </c>
      <c r="E71" s="22">
        <v>-266</v>
      </c>
      <c r="F71" s="28">
        <v>-420</v>
      </c>
      <c r="G71" s="28">
        <v>-394</v>
      </c>
      <c r="H71" s="28">
        <v>-343</v>
      </c>
      <c r="I71" s="22">
        <v>-412</v>
      </c>
      <c r="J71" s="28">
        <v>-407</v>
      </c>
      <c r="K71" s="28">
        <v>-353</v>
      </c>
      <c r="L71" s="28">
        <v>-322</v>
      </c>
      <c r="M71" s="22">
        <v>-343</v>
      </c>
      <c r="N71" s="28">
        <v>-314</v>
      </c>
      <c r="O71" s="28">
        <v>-210</v>
      </c>
      <c r="P71" s="22">
        <v>-220</v>
      </c>
      <c r="Q71" s="28">
        <v>-243</v>
      </c>
      <c r="R71" s="28">
        <v>-172</v>
      </c>
      <c r="S71" s="28">
        <v>-146</v>
      </c>
      <c r="T71" s="22">
        <v>-234</v>
      </c>
      <c r="U71" s="28">
        <v>-84</v>
      </c>
      <c r="V71" s="28">
        <v>31</v>
      </c>
      <c r="W71" s="28">
        <v>42</v>
      </c>
      <c r="X71" s="22">
        <v>7</v>
      </c>
    </row>
    <row r="72" spans="1:24" ht="13.5">
      <c r="A72" s="2" t="s">
        <v>236</v>
      </c>
      <c r="B72" s="28">
        <v>-75</v>
      </c>
      <c r="C72" s="28">
        <v>-45</v>
      </c>
      <c r="D72" s="28">
        <v>-119</v>
      </c>
      <c r="E72" s="22">
        <v>-257</v>
      </c>
      <c r="F72" s="28">
        <v>-420</v>
      </c>
      <c r="G72" s="28">
        <v>-394</v>
      </c>
      <c r="H72" s="28">
        <v>-343</v>
      </c>
      <c r="I72" s="22">
        <v>-412</v>
      </c>
      <c r="J72" s="28">
        <v>-407</v>
      </c>
      <c r="K72" s="28">
        <v>-353</v>
      </c>
      <c r="L72" s="28">
        <v>-322</v>
      </c>
      <c r="M72" s="22">
        <v>-343</v>
      </c>
      <c r="N72" s="28">
        <v>-314</v>
      </c>
      <c r="O72" s="28">
        <v>-210</v>
      </c>
      <c r="P72" s="22">
        <v>-220</v>
      </c>
      <c r="Q72" s="28">
        <v>-243</v>
      </c>
      <c r="R72" s="28">
        <v>-172</v>
      </c>
      <c r="S72" s="28">
        <v>-146</v>
      </c>
      <c r="T72" s="22">
        <v>-234</v>
      </c>
      <c r="U72" s="28">
        <v>-84</v>
      </c>
      <c r="V72" s="28">
        <v>31</v>
      </c>
      <c r="W72" s="28">
        <v>42</v>
      </c>
      <c r="X72" s="22">
        <v>7</v>
      </c>
    </row>
    <row r="73" spans="1:24" ht="13.5">
      <c r="A73" s="6" t="s">
        <v>237</v>
      </c>
      <c r="B73" s="28">
        <v>230</v>
      </c>
      <c r="C73" s="28">
        <v>222</v>
      </c>
      <c r="D73" s="28">
        <v>201</v>
      </c>
      <c r="E73" s="22">
        <v>180</v>
      </c>
      <c r="F73" s="28">
        <v>414</v>
      </c>
      <c r="G73" s="28">
        <v>148</v>
      </c>
      <c r="H73" s="28">
        <v>143</v>
      </c>
      <c r="I73" s="22">
        <v>123</v>
      </c>
      <c r="J73" s="28">
        <v>108</v>
      </c>
      <c r="K73" s="28">
        <v>105</v>
      </c>
      <c r="L73" s="28">
        <v>98</v>
      </c>
      <c r="M73" s="22">
        <v>84</v>
      </c>
      <c r="N73" s="28">
        <v>63</v>
      </c>
      <c r="O73" s="28">
        <v>52</v>
      </c>
      <c r="P73" s="22">
        <v>49</v>
      </c>
      <c r="Q73" s="28">
        <v>33</v>
      </c>
      <c r="R73" s="28">
        <v>39</v>
      </c>
      <c r="S73" s="28">
        <v>32</v>
      </c>
      <c r="T73" s="22">
        <v>20</v>
      </c>
      <c r="U73" s="28">
        <v>30</v>
      </c>
      <c r="V73" s="28">
        <v>32</v>
      </c>
      <c r="W73" s="28">
        <v>19</v>
      </c>
      <c r="X73" s="22">
        <v>35</v>
      </c>
    </row>
    <row r="74" spans="1:24" ht="13.5">
      <c r="A74" s="6" t="s">
        <v>139</v>
      </c>
      <c r="B74" s="28">
        <v>19317</v>
      </c>
      <c r="C74" s="28">
        <v>18275</v>
      </c>
      <c r="D74" s="28">
        <v>18239</v>
      </c>
      <c r="E74" s="22">
        <v>17960</v>
      </c>
      <c r="F74" s="28">
        <v>17821</v>
      </c>
      <c r="G74" s="28">
        <v>16723</v>
      </c>
      <c r="H74" s="28">
        <v>16966</v>
      </c>
      <c r="I74" s="22">
        <v>16792</v>
      </c>
      <c r="J74" s="28">
        <v>16627</v>
      </c>
      <c r="K74" s="28">
        <v>16282</v>
      </c>
      <c r="L74" s="28">
        <v>16513</v>
      </c>
      <c r="M74" s="22">
        <v>16447</v>
      </c>
      <c r="N74" s="28">
        <v>16992</v>
      </c>
      <c r="O74" s="28">
        <v>16082</v>
      </c>
      <c r="P74" s="22">
        <v>16322</v>
      </c>
      <c r="Q74" s="28">
        <v>14488</v>
      </c>
      <c r="R74" s="28">
        <v>13803</v>
      </c>
      <c r="S74" s="28">
        <v>14114</v>
      </c>
      <c r="T74" s="22">
        <v>12326</v>
      </c>
      <c r="U74" s="28">
        <v>12883</v>
      </c>
      <c r="V74" s="28">
        <v>12252</v>
      </c>
      <c r="W74" s="28">
        <v>12807</v>
      </c>
      <c r="X74" s="22">
        <v>12631</v>
      </c>
    </row>
    <row r="75" spans="1:24" ht="14.25" thickBot="1">
      <c r="A75" s="7" t="s">
        <v>140</v>
      </c>
      <c r="B75" s="28">
        <v>45888</v>
      </c>
      <c r="C75" s="28">
        <v>47039</v>
      </c>
      <c r="D75" s="28">
        <v>46869</v>
      </c>
      <c r="E75" s="22">
        <v>46510</v>
      </c>
      <c r="F75" s="28">
        <v>45925</v>
      </c>
      <c r="G75" s="28">
        <v>41606</v>
      </c>
      <c r="H75" s="28">
        <v>41697</v>
      </c>
      <c r="I75" s="22">
        <v>43390</v>
      </c>
      <c r="J75" s="28">
        <v>43384</v>
      </c>
      <c r="K75" s="28">
        <v>45402</v>
      </c>
      <c r="L75" s="28">
        <v>45043</v>
      </c>
      <c r="M75" s="22">
        <v>44634</v>
      </c>
      <c r="N75" s="28">
        <v>43842</v>
      </c>
      <c r="O75" s="28">
        <v>43117</v>
      </c>
      <c r="P75" s="22">
        <v>43456</v>
      </c>
      <c r="Q75" s="28">
        <v>41022</v>
      </c>
      <c r="R75" s="28">
        <v>41661</v>
      </c>
      <c r="S75" s="28">
        <v>41601</v>
      </c>
      <c r="T75" s="22">
        <v>41425</v>
      </c>
      <c r="U75" s="28">
        <v>40550</v>
      </c>
      <c r="V75" s="28">
        <v>41365</v>
      </c>
      <c r="W75" s="28">
        <v>40862</v>
      </c>
      <c r="X75" s="22">
        <v>41160</v>
      </c>
    </row>
    <row r="76" spans="1:24" ht="14.25" thickTop="1">
      <c r="A76" s="8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8" ht="13.5">
      <c r="A78" s="20" t="s">
        <v>145</v>
      </c>
    </row>
    <row r="79" ht="13.5">
      <c r="A79" s="20" t="s">
        <v>146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141</v>
      </c>
      <c r="B2" s="14">
        <v>4331</v>
      </c>
      <c r="C2" s="14"/>
      <c r="D2" s="14"/>
      <c r="E2" s="14"/>
      <c r="F2" s="14"/>
      <c r="G2" s="14"/>
    </row>
    <row r="3" spans="1:7" ht="14.25" thickBot="1">
      <c r="A3" s="11" t="s">
        <v>142</v>
      </c>
      <c r="B3" s="1" t="s">
        <v>143</v>
      </c>
      <c r="C3" s="1"/>
      <c r="D3" s="1"/>
      <c r="E3" s="1"/>
      <c r="F3" s="1"/>
      <c r="G3" s="1"/>
    </row>
    <row r="4" spans="1:7" ht="14.25" thickTop="1">
      <c r="A4" s="10" t="s">
        <v>57</v>
      </c>
      <c r="B4" s="15" t="str">
        <f>HYPERLINK("http://www.kabupro.jp/mark/20130628/S000DWWV.htm","有価証券報告書")</f>
        <v>有価証券報告書</v>
      </c>
      <c r="C4" s="15" t="str">
        <f>HYPERLINK("http://www.kabupro.jp/mark/20130628/S000DWWV.htm","有価証券報告書")</f>
        <v>有価証券報告書</v>
      </c>
      <c r="D4" s="15" t="str">
        <f>HYPERLINK("http://www.kabupro.jp/mark/20120629/S000BBOZ.htm","有価証券報告書")</f>
        <v>有価証券報告書</v>
      </c>
      <c r="E4" s="15" t="str">
        <f>HYPERLINK("http://www.kabupro.jp/mark/20110630/S0008T2P.htm","有価証券報告書")</f>
        <v>有価証券報告書</v>
      </c>
      <c r="F4" s="15" t="str">
        <f>HYPERLINK("http://www.kabupro.jp/mark/20100629/S000682H.htm","有価証券報告書")</f>
        <v>有価証券報告書</v>
      </c>
      <c r="G4" s="15" t="str">
        <f>HYPERLINK("http://www.kabupro.jp/mark/20090629/S0003KQK.htm","有価証券報告書")</f>
        <v>有価証券報告書</v>
      </c>
    </row>
    <row r="5" spans="1:7" ht="14.25" thickBot="1">
      <c r="A5" s="11" t="s">
        <v>58</v>
      </c>
      <c r="B5" s="1" t="s">
        <v>64</v>
      </c>
      <c r="C5" s="1" t="s">
        <v>64</v>
      </c>
      <c r="D5" s="1" t="s">
        <v>68</v>
      </c>
      <c r="E5" s="1" t="s">
        <v>70</v>
      </c>
      <c r="F5" s="1" t="s">
        <v>72</v>
      </c>
      <c r="G5" s="1" t="s">
        <v>74</v>
      </c>
    </row>
    <row r="6" spans="1:7" ht="15" thickBot="1" thickTop="1">
      <c r="A6" s="10" t="s">
        <v>59</v>
      </c>
      <c r="B6" s="18" t="s">
        <v>194</v>
      </c>
      <c r="C6" s="19"/>
      <c r="D6" s="19"/>
      <c r="E6" s="19"/>
      <c r="F6" s="19"/>
      <c r="G6" s="19"/>
    </row>
    <row r="7" spans="1:7" ht="14.25" thickTop="1">
      <c r="A7" s="12" t="s">
        <v>60</v>
      </c>
      <c r="B7" s="16" t="s">
        <v>65</v>
      </c>
      <c r="C7" s="16" t="s">
        <v>65</v>
      </c>
      <c r="D7" s="16" t="s">
        <v>65</v>
      </c>
      <c r="E7" s="16" t="s">
        <v>65</v>
      </c>
      <c r="F7" s="16" t="s">
        <v>65</v>
      </c>
      <c r="G7" s="16" t="s">
        <v>65</v>
      </c>
    </row>
    <row r="8" spans="1:7" ht="13.5">
      <c r="A8" s="13" t="s">
        <v>61</v>
      </c>
      <c r="B8" s="17" t="s">
        <v>147</v>
      </c>
      <c r="C8" s="17" t="s">
        <v>148</v>
      </c>
      <c r="D8" s="17" t="s">
        <v>149</v>
      </c>
      <c r="E8" s="17" t="s">
        <v>150</v>
      </c>
      <c r="F8" s="17" t="s">
        <v>151</v>
      </c>
      <c r="G8" s="17" t="s">
        <v>152</v>
      </c>
    </row>
    <row r="9" spans="1:7" ht="13.5">
      <c r="A9" s="13" t="s">
        <v>62</v>
      </c>
      <c r="B9" s="17" t="s">
        <v>66</v>
      </c>
      <c r="C9" s="17" t="s">
        <v>67</v>
      </c>
      <c r="D9" s="17" t="s">
        <v>69</v>
      </c>
      <c r="E9" s="17" t="s">
        <v>71</v>
      </c>
      <c r="F9" s="17" t="s">
        <v>73</v>
      </c>
      <c r="G9" s="17" t="s">
        <v>75</v>
      </c>
    </row>
    <row r="10" spans="1:7" ht="14.25" thickBot="1">
      <c r="A10" s="13" t="s">
        <v>63</v>
      </c>
      <c r="B10" s="17" t="s">
        <v>77</v>
      </c>
      <c r="C10" s="17" t="s">
        <v>77</v>
      </c>
      <c r="D10" s="17" t="s">
        <v>77</v>
      </c>
      <c r="E10" s="17" t="s">
        <v>77</v>
      </c>
      <c r="F10" s="17" t="s">
        <v>77</v>
      </c>
      <c r="G10" s="17" t="s">
        <v>77</v>
      </c>
    </row>
    <row r="11" spans="1:7" ht="14.25" thickTop="1">
      <c r="A11" s="26" t="s">
        <v>153</v>
      </c>
      <c r="B11" s="21">
        <v>44514</v>
      </c>
      <c r="C11" s="21">
        <v>42014</v>
      </c>
      <c r="D11" s="21">
        <v>41267</v>
      </c>
      <c r="E11" s="21">
        <v>41429</v>
      </c>
      <c r="F11" s="21">
        <v>41484</v>
      </c>
      <c r="G11" s="21">
        <v>40520</v>
      </c>
    </row>
    <row r="12" spans="1:7" ht="13.5">
      <c r="A12" s="7" t="s">
        <v>154</v>
      </c>
      <c r="B12" s="22">
        <v>20459</v>
      </c>
      <c r="C12" s="22">
        <v>18987</v>
      </c>
      <c r="D12" s="22">
        <v>18845</v>
      </c>
      <c r="E12" s="22">
        <v>18954</v>
      </c>
      <c r="F12" s="22">
        <v>20226</v>
      </c>
      <c r="G12" s="22">
        <v>19733</v>
      </c>
    </row>
    <row r="13" spans="1:7" ht="13.5">
      <c r="A13" s="7" t="s">
        <v>155</v>
      </c>
      <c r="B13" s="22">
        <v>24054</v>
      </c>
      <c r="C13" s="22">
        <v>23026</v>
      </c>
      <c r="D13" s="22">
        <v>22421</v>
      </c>
      <c r="E13" s="22">
        <v>22475</v>
      </c>
      <c r="F13" s="22">
        <v>21257</v>
      </c>
      <c r="G13" s="22">
        <v>20787</v>
      </c>
    </row>
    <row r="14" spans="1:7" ht="13.5">
      <c r="A14" s="6" t="s">
        <v>156</v>
      </c>
      <c r="B14" s="22">
        <v>2884</v>
      </c>
      <c r="C14" s="22">
        <v>2919</v>
      </c>
      <c r="D14" s="22">
        <v>2772</v>
      </c>
      <c r="E14" s="22">
        <v>2924</v>
      </c>
      <c r="F14" s="22">
        <v>2503</v>
      </c>
      <c r="G14" s="22">
        <v>3490</v>
      </c>
    </row>
    <row r="15" spans="1:7" ht="13.5">
      <c r="A15" s="6" t="s">
        <v>157</v>
      </c>
      <c r="B15" s="22">
        <v>167</v>
      </c>
      <c r="C15" s="22">
        <v>183</v>
      </c>
      <c r="D15" s="22">
        <v>156</v>
      </c>
      <c r="E15" s="22">
        <v>113</v>
      </c>
      <c r="F15" s="22">
        <v>103</v>
      </c>
      <c r="G15" s="22">
        <v>105</v>
      </c>
    </row>
    <row r="16" spans="1:7" ht="13.5">
      <c r="A16" s="6" t="s">
        <v>158</v>
      </c>
      <c r="B16" s="22">
        <v>5469</v>
      </c>
      <c r="C16" s="22">
        <v>4973</v>
      </c>
      <c r="D16" s="22">
        <v>4475</v>
      </c>
      <c r="E16" s="22">
        <v>3968</v>
      </c>
      <c r="F16" s="22">
        <v>4576</v>
      </c>
      <c r="G16" s="22">
        <v>4196</v>
      </c>
    </row>
    <row r="17" spans="1:7" ht="13.5">
      <c r="A17" s="6" t="s">
        <v>159</v>
      </c>
      <c r="B17" s="22">
        <v>413</v>
      </c>
      <c r="C17" s="22">
        <v>384</v>
      </c>
      <c r="D17" s="22">
        <v>350</v>
      </c>
      <c r="E17" s="22">
        <v>330</v>
      </c>
      <c r="F17" s="22">
        <v>336</v>
      </c>
      <c r="G17" s="22"/>
    </row>
    <row r="18" spans="1:7" ht="13.5">
      <c r="A18" s="6" t="s">
        <v>160</v>
      </c>
      <c r="B18" s="22">
        <v>1125</v>
      </c>
      <c r="C18" s="22">
        <v>880</v>
      </c>
      <c r="D18" s="22">
        <v>730</v>
      </c>
      <c r="E18" s="22">
        <v>703</v>
      </c>
      <c r="F18" s="22">
        <v>600</v>
      </c>
      <c r="G18" s="22">
        <v>614</v>
      </c>
    </row>
    <row r="19" spans="1:7" ht="13.5">
      <c r="A19" s="6" t="s">
        <v>161</v>
      </c>
      <c r="B19" s="22">
        <v>4537</v>
      </c>
      <c r="C19" s="22">
        <v>5330</v>
      </c>
      <c r="D19" s="22">
        <v>5270</v>
      </c>
      <c r="E19" s="22">
        <v>5487</v>
      </c>
      <c r="F19" s="22">
        <v>5750</v>
      </c>
      <c r="G19" s="22">
        <v>5535</v>
      </c>
    </row>
    <row r="20" spans="1:7" ht="13.5">
      <c r="A20" s="6" t="s">
        <v>162</v>
      </c>
      <c r="B20" s="22">
        <v>415</v>
      </c>
      <c r="C20" s="22">
        <v>459</v>
      </c>
      <c r="D20" s="22">
        <v>341</v>
      </c>
      <c r="E20" s="22">
        <v>309</v>
      </c>
      <c r="F20" s="22">
        <v>365</v>
      </c>
      <c r="G20" s="22">
        <v>325</v>
      </c>
    </row>
    <row r="21" spans="1:7" ht="13.5">
      <c r="A21" s="6" t="s">
        <v>163</v>
      </c>
      <c r="B21" s="22">
        <v>1049</v>
      </c>
      <c r="C21" s="22">
        <v>1031</v>
      </c>
      <c r="D21" s="22">
        <v>1063</v>
      </c>
      <c r="E21" s="22">
        <v>1043</v>
      </c>
      <c r="F21" s="22">
        <v>1191</v>
      </c>
      <c r="G21" s="22">
        <v>1355</v>
      </c>
    </row>
    <row r="22" spans="1:7" ht="13.5">
      <c r="A22" s="6" t="s">
        <v>164</v>
      </c>
      <c r="B22" s="22">
        <v>968</v>
      </c>
      <c r="C22" s="22">
        <v>1160</v>
      </c>
      <c r="D22" s="22">
        <v>1231</v>
      </c>
      <c r="E22" s="22">
        <v>1372</v>
      </c>
      <c r="F22" s="22">
        <v>1555</v>
      </c>
      <c r="G22" s="22">
        <v>1389</v>
      </c>
    </row>
    <row r="23" spans="1:7" ht="13.5">
      <c r="A23" s="6" t="s">
        <v>84</v>
      </c>
      <c r="B23" s="22">
        <v>4489</v>
      </c>
      <c r="C23" s="22">
        <v>4209</v>
      </c>
      <c r="D23" s="22">
        <v>4435</v>
      </c>
      <c r="E23" s="22">
        <v>4181</v>
      </c>
      <c r="F23" s="22">
        <v>4031</v>
      </c>
      <c r="G23" s="22">
        <v>3980</v>
      </c>
    </row>
    <row r="24" spans="1:7" ht="13.5">
      <c r="A24" s="6" t="s">
        <v>165</v>
      </c>
      <c r="B24" s="22">
        <v>21521</v>
      </c>
      <c r="C24" s="22">
        <v>21532</v>
      </c>
      <c r="D24" s="22">
        <v>20826</v>
      </c>
      <c r="E24" s="22">
        <v>20433</v>
      </c>
      <c r="F24" s="22">
        <v>21015</v>
      </c>
      <c r="G24" s="22">
        <v>20994</v>
      </c>
    </row>
    <row r="25" spans="1:7" ht="14.25" thickBot="1">
      <c r="A25" s="25" t="s">
        <v>166</v>
      </c>
      <c r="B25" s="23">
        <v>2533</v>
      </c>
      <c r="C25" s="23">
        <v>1493</v>
      </c>
      <c r="D25" s="23">
        <v>1595</v>
      </c>
      <c r="E25" s="23">
        <v>2041</v>
      </c>
      <c r="F25" s="23">
        <v>241</v>
      </c>
      <c r="G25" s="23">
        <v>-207</v>
      </c>
    </row>
    <row r="26" spans="1:7" ht="14.25" thickTop="1">
      <c r="A26" s="6" t="s">
        <v>167</v>
      </c>
      <c r="B26" s="22">
        <v>27</v>
      </c>
      <c r="C26" s="22">
        <v>28</v>
      </c>
      <c r="D26" s="22">
        <v>74</v>
      </c>
      <c r="E26" s="22">
        <v>88</v>
      </c>
      <c r="F26" s="22">
        <v>83</v>
      </c>
      <c r="G26" s="22">
        <v>83</v>
      </c>
    </row>
    <row r="27" spans="1:7" ht="13.5">
      <c r="A27" s="6" t="s">
        <v>168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ht="13.5">
      <c r="A28" s="6" t="s">
        <v>169</v>
      </c>
      <c r="B28" s="22"/>
      <c r="C28" s="22">
        <v>250</v>
      </c>
      <c r="D28" s="22">
        <v>243</v>
      </c>
      <c r="E28" s="22">
        <v>246</v>
      </c>
      <c r="F28" s="22">
        <v>315</v>
      </c>
      <c r="G28" s="22">
        <v>336</v>
      </c>
    </row>
    <row r="29" spans="1:7" ht="13.5">
      <c r="A29" s="6" t="s">
        <v>170</v>
      </c>
      <c r="B29" s="22"/>
      <c r="C29" s="22">
        <v>17</v>
      </c>
      <c r="D29" s="22"/>
      <c r="E29" s="22"/>
      <c r="F29" s="22"/>
      <c r="G29" s="22"/>
    </row>
    <row r="30" spans="1:7" ht="13.5">
      <c r="A30" s="6" t="s">
        <v>171</v>
      </c>
      <c r="B30" s="22">
        <v>20</v>
      </c>
      <c r="C30" s="22">
        <v>20</v>
      </c>
      <c r="D30" s="22">
        <v>20</v>
      </c>
      <c r="E30" s="22">
        <v>16</v>
      </c>
      <c r="F30" s="22">
        <v>16</v>
      </c>
      <c r="G30" s="22">
        <v>14</v>
      </c>
    </row>
    <row r="31" spans="1:7" ht="13.5">
      <c r="A31" s="6" t="s">
        <v>172</v>
      </c>
      <c r="B31" s="22">
        <v>0</v>
      </c>
      <c r="C31" s="22"/>
      <c r="D31" s="22">
        <v>1</v>
      </c>
      <c r="E31" s="22"/>
      <c r="F31" s="22"/>
      <c r="G31" s="22"/>
    </row>
    <row r="32" spans="1:7" ht="13.5">
      <c r="A32" s="6" t="s">
        <v>84</v>
      </c>
      <c r="B32" s="22">
        <v>36</v>
      </c>
      <c r="C32" s="22">
        <v>43</v>
      </c>
      <c r="D32" s="22">
        <v>25</v>
      </c>
      <c r="E32" s="22">
        <v>19</v>
      </c>
      <c r="F32" s="22">
        <v>46</v>
      </c>
      <c r="G32" s="22">
        <v>16</v>
      </c>
    </row>
    <row r="33" spans="1:7" ht="13.5">
      <c r="A33" s="6" t="s">
        <v>173</v>
      </c>
      <c r="B33" s="22">
        <v>85</v>
      </c>
      <c r="C33" s="22">
        <v>360</v>
      </c>
      <c r="D33" s="22">
        <v>364</v>
      </c>
      <c r="E33" s="22">
        <v>371</v>
      </c>
      <c r="F33" s="22">
        <v>462</v>
      </c>
      <c r="G33" s="22">
        <v>451</v>
      </c>
    </row>
    <row r="34" spans="1:7" ht="13.5">
      <c r="A34" s="6" t="s">
        <v>174</v>
      </c>
      <c r="B34" s="22">
        <v>379</v>
      </c>
      <c r="C34" s="22">
        <v>349</v>
      </c>
      <c r="D34" s="22">
        <v>390</v>
      </c>
      <c r="E34" s="22">
        <v>449</v>
      </c>
      <c r="F34" s="22">
        <v>461</v>
      </c>
      <c r="G34" s="22">
        <v>317</v>
      </c>
    </row>
    <row r="35" spans="1:7" ht="13.5">
      <c r="A35" s="6" t="s">
        <v>164</v>
      </c>
      <c r="B35" s="22">
        <v>16</v>
      </c>
      <c r="C35" s="22">
        <v>63</v>
      </c>
      <c r="D35" s="22">
        <v>105</v>
      </c>
      <c r="E35" s="22">
        <v>5</v>
      </c>
      <c r="F35" s="22">
        <v>8</v>
      </c>
      <c r="G35" s="22">
        <v>79</v>
      </c>
    </row>
    <row r="36" spans="1:7" ht="13.5">
      <c r="A36" s="6" t="s">
        <v>175</v>
      </c>
      <c r="B36" s="22">
        <v>27</v>
      </c>
      <c r="C36" s="22">
        <v>191</v>
      </c>
      <c r="D36" s="22"/>
      <c r="E36" s="22"/>
      <c r="F36" s="22"/>
      <c r="G36" s="22"/>
    </row>
    <row r="37" spans="1:7" ht="13.5">
      <c r="A37" s="6" t="s">
        <v>84</v>
      </c>
      <c r="B37" s="22">
        <v>41</v>
      </c>
      <c r="C37" s="22">
        <v>19</v>
      </c>
      <c r="D37" s="22">
        <v>29</v>
      </c>
      <c r="E37" s="22">
        <v>69</v>
      </c>
      <c r="F37" s="22">
        <v>24</v>
      </c>
      <c r="G37" s="22">
        <v>13</v>
      </c>
    </row>
    <row r="38" spans="1:7" ht="13.5">
      <c r="A38" s="6" t="s">
        <v>176</v>
      </c>
      <c r="B38" s="22">
        <v>464</v>
      </c>
      <c r="C38" s="22">
        <v>623</v>
      </c>
      <c r="D38" s="22">
        <v>524</v>
      </c>
      <c r="E38" s="22">
        <v>524</v>
      </c>
      <c r="F38" s="22">
        <v>495</v>
      </c>
      <c r="G38" s="22">
        <v>411</v>
      </c>
    </row>
    <row r="39" spans="1:7" ht="14.25" thickBot="1">
      <c r="A39" s="25" t="s">
        <v>177</v>
      </c>
      <c r="B39" s="23">
        <v>2154</v>
      </c>
      <c r="C39" s="23">
        <v>1230</v>
      </c>
      <c r="D39" s="23">
        <v>1435</v>
      </c>
      <c r="E39" s="23">
        <v>1888</v>
      </c>
      <c r="F39" s="23">
        <v>208</v>
      </c>
      <c r="G39" s="23">
        <v>-167</v>
      </c>
    </row>
    <row r="40" spans="1:7" ht="14.25" thickTop="1">
      <c r="A40" s="6" t="s">
        <v>178</v>
      </c>
      <c r="B40" s="22">
        <v>1</v>
      </c>
      <c r="C40" s="22"/>
      <c r="D40" s="22"/>
      <c r="E40" s="22"/>
      <c r="F40" s="22"/>
      <c r="G40" s="22">
        <v>0</v>
      </c>
    </row>
    <row r="41" spans="1:7" ht="13.5">
      <c r="A41" s="6" t="s">
        <v>179</v>
      </c>
      <c r="B41" s="22">
        <v>391</v>
      </c>
      <c r="C41" s="22">
        <v>250</v>
      </c>
      <c r="D41" s="22">
        <v>140</v>
      </c>
      <c r="E41" s="22">
        <v>133</v>
      </c>
      <c r="F41" s="22"/>
      <c r="G41" s="22"/>
    </row>
    <row r="42" spans="1:7" ht="13.5">
      <c r="A42" s="6" t="s">
        <v>180</v>
      </c>
      <c r="B42" s="22">
        <v>23</v>
      </c>
      <c r="C42" s="22"/>
      <c r="D42" s="22"/>
      <c r="E42" s="22"/>
      <c r="F42" s="22"/>
      <c r="G42" s="22"/>
    </row>
    <row r="43" spans="1:7" ht="13.5">
      <c r="A43" s="6"/>
      <c r="B43" s="22"/>
      <c r="C43" s="22">
        <v>145</v>
      </c>
      <c r="D43" s="22"/>
      <c r="E43" s="22"/>
      <c r="F43" s="22"/>
      <c r="G43" s="22"/>
    </row>
    <row r="44" spans="1:7" ht="13.5">
      <c r="A44" s="6" t="s">
        <v>181</v>
      </c>
      <c r="B44" s="22">
        <v>417</v>
      </c>
      <c r="C44" s="22">
        <v>395</v>
      </c>
      <c r="D44" s="22">
        <v>182</v>
      </c>
      <c r="E44" s="22">
        <v>151</v>
      </c>
      <c r="F44" s="22">
        <v>10</v>
      </c>
      <c r="G44" s="22">
        <v>0</v>
      </c>
    </row>
    <row r="45" spans="1:7" ht="13.5">
      <c r="A45" s="6" t="s">
        <v>182</v>
      </c>
      <c r="B45" s="22">
        <v>64</v>
      </c>
      <c r="C45" s="22">
        <v>97</v>
      </c>
      <c r="D45" s="22">
        <v>87</v>
      </c>
      <c r="E45" s="22">
        <v>37</v>
      </c>
      <c r="F45" s="22">
        <v>18</v>
      </c>
      <c r="G45" s="22">
        <v>3</v>
      </c>
    </row>
    <row r="46" spans="1:7" ht="13.5">
      <c r="A46" s="6" t="s">
        <v>183</v>
      </c>
      <c r="B46" s="22"/>
      <c r="C46" s="22">
        <v>9</v>
      </c>
      <c r="D46" s="22"/>
      <c r="E46" s="22"/>
      <c r="F46" s="22"/>
      <c r="G46" s="22"/>
    </row>
    <row r="47" spans="1:7" ht="13.5">
      <c r="A47" s="6" t="s">
        <v>184</v>
      </c>
      <c r="B47" s="22">
        <v>89</v>
      </c>
      <c r="C47" s="22"/>
      <c r="D47" s="22">
        <v>1</v>
      </c>
      <c r="E47" s="22">
        <v>308</v>
      </c>
      <c r="F47" s="22">
        <v>35</v>
      </c>
      <c r="G47" s="22">
        <v>9</v>
      </c>
    </row>
    <row r="48" spans="1:7" ht="13.5">
      <c r="A48" s="6" t="s">
        <v>185</v>
      </c>
      <c r="B48" s="22">
        <v>56</v>
      </c>
      <c r="C48" s="22">
        <v>249</v>
      </c>
      <c r="D48" s="22">
        <v>547</v>
      </c>
      <c r="E48" s="22">
        <v>1095</v>
      </c>
      <c r="F48" s="22">
        <v>1046</v>
      </c>
      <c r="G48" s="22">
        <v>612</v>
      </c>
    </row>
    <row r="49" spans="1:7" ht="13.5">
      <c r="A49" s="6" t="s">
        <v>186</v>
      </c>
      <c r="B49" s="22"/>
      <c r="C49" s="22">
        <v>79</v>
      </c>
      <c r="D49" s="22">
        <v>567</v>
      </c>
      <c r="E49" s="22"/>
      <c r="F49" s="22"/>
      <c r="G49" s="22"/>
    </row>
    <row r="50" spans="1:7" ht="13.5">
      <c r="A50" s="6" t="s">
        <v>187</v>
      </c>
      <c r="B50" s="22">
        <v>38</v>
      </c>
      <c r="C50" s="22">
        <v>53</v>
      </c>
      <c r="D50" s="22"/>
      <c r="E50" s="22"/>
      <c r="F50" s="22"/>
      <c r="G50" s="22"/>
    </row>
    <row r="51" spans="1:7" ht="13.5">
      <c r="A51" s="6" t="s">
        <v>84</v>
      </c>
      <c r="B51" s="22">
        <v>1</v>
      </c>
      <c r="C51" s="22">
        <v>2</v>
      </c>
      <c r="D51" s="22"/>
      <c r="E51" s="22"/>
      <c r="F51" s="22"/>
      <c r="G51" s="22"/>
    </row>
    <row r="52" spans="1:7" ht="13.5">
      <c r="A52" s="6" t="s">
        <v>188</v>
      </c>
      <c r="B52" s="22">
        <v>250</v>
      </c>
      <c r="C52" s="22">
        <v>491</v>
      </c>
      <c r="D52" s="22">
        <v>2008</v>
      </c>
      <c r="E52" s="22">
        <v>1779</v>
      </c>
      <c r="F52" s="22">
        <v>2870</v>
      </c>
      <c r="G52" s="22">
        <v>1891</v>
      </c>
    </row>
    <row r="53" spans="1:7" ht="13.5">
      <c r="A53" s="7" t="s">
        <v>189</v>
      </c>
      <c r="B53" s="22">
        <v>2320</v>
      </c>
      <c r="C53" s="22">
        <v>1134</v>
      </c>
      <c r="D53" s="22">
        <v>-390</v>
      </c>
      <c r="E53" s="22">
        <v>259</v>
      </c>
      <c r="F53" s="22">
        <v>-2651</v>
      </c>
      <c r="G53" s="22">
        <v>-2058</v>
      </c>
    </row>
    <row r="54" spans="1:7" ht="13.5">
      <c r="A54" s="7" t="s">
        <v>190</v>
      </c>
      <c r="B54" s="22">
        <v>660</v>
      </c>
      <c r="C54" s="22">
        <v>380</v>
      </c>
      <c r="D54" s="22">
        <v>115</v>
      </c>
      <c r="E54" s="22">
        <v>639</v>
      </c>
      <c r="F54" s="22">
        <v>134</v>
      </c>
      <c r="G54" s="22">
        <v>66</v>
      </c>
    </row>
    <row r="55" spans="1:7" ht="13.5">
      <c r="A55" s="7" t="s">
        <v>191</v>
      </c>
      <c r="B55" s="22">
        <v>200</v>
      </c>
      <c r="C55" s="22">
        <v>273</v>
      </c>
      <c r="D55" s="22">
        <v>-605</v>
      </c>
      <c r="E55" s="22">
        <v>-849</v>
      </c>
      <c r="F55" s="22">
        <v>-335</v>
      </c>
      <c r="G55" s="22">
        <v>-427</v>
      </c>
    </row>
    <row r="56" spans="1:7" ht="13.5">
      <c r="A56" s="7" t="s">
        <v>192</v>
      </c>
      <c r="B56" s="22">
        <v>861</v>
      </c>
      <c r="C56" s="22">
        <v>653</v>
      </c>
      <c r="D56" s="22">
        <v>-490</v>
      </c>
      <c r="E56" s="22">
        <v>-210</v>
      </c>
      <c r="F56" s="22">
        <v>-201</v>
      </c>
      <c r="G56" s="22">
        <v>-361</v>
      </c>
    </row>
    <row r="57" spans="1:7" ht="14.25" thickBot="1">
      <c r="A57" s="7" t="s">
        <v>193</v>
      </c>
      <c r="B57" s="22">
        <v>1459</v>
      </c>
      <c r="C57" s="22">
        <v>481</v>
      </c>
      <c r="D57" s="22">
        <v>99</v>
      </c>
      <c r="E57" s="22">
        <v>470</v>
      </c>
      <c r="F57" s="22">
        <v>-2449</v>
      </c>
      <c r="G57" s="22">
        <v>-1697</v>
      </c>
    </row>
    <row r="58" spans="1:7" ht="14.25" thickTop="1">
      <c r="A58" s="8"/>
      <c r="B58" s="24"/>
      <c r="C58" s="24"/>
      <c r="D58" s="24"/>
      <c r="E58" s="24"/>
      <c r="F58" s="24"/>
      <c r="G58" s="24"/>
    </row>
    <row r="60" ht="13.5">
      <c r="A60" s="20" t="s">
        <v>145</v>
      </c>
    </row>
    <row r="61" ht="13.5">
      <c r="A61" s="20" t="s">
        <v>146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8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141</v>
      </c>
      <c r="B2" s="14">
        <v>4331</v>
      </c>
      <c r="C2" s="14"/>
      <c r="D2" s="14"/>
      <c r="E2" s="14"/>
      <c r="F2" s="14"/>
      <c r="G2" s="14"/>
    </row>
    <row r="3" spans="1:7" ht="14.25" thickBot="1">
      <c r="A3" s="11" t="s">
        <v>142</v>
      </c>
      <c r="B3" s="1" t="s">
        <v>143</v>
      </c>
      <c r="C3" s="1"/>
      <c r="D3" s="1"/>
      <c r="E3" s="1"/>
      <c r="F3" s="1"/>
      <c r="G3" s="1"/>
    </row>
    <row r="4" spans="1:7" ht="14.25" thickTop="1">
      <c r="A4" s="10" t="s">
        <v>57</v>
      </c>
      <c r="B4" s="15" t="str">
        <f>HYPERLINK("http://www.kabupro.jp/mark/20130628/S000DWWV.htm","有価証券報告書")</f>
        <v>有価証券報告書</v>
      </c>
      <c r="C4" s="15" t="str">
        <f>HYPERLINK("http://www.kabupro.jp/mark/20130628/S000DWWV.htm","有価証券報告書")</f>
        <v>有価証券報告書</v>
      </c>
      <c r="D4" s="15" t="str">
        <f>HYPERLINK("http://www.kabupro.jp/mark/20120629/S000BBOZ.htm","有価証券報告書")</f>
        <v>有価証券報告書</v>
      </c>
      <c r="E4" s="15" t="str">
        <f>HYPERLINK("http://www.kabupro.jp/mark/20110630/S0008T2P.htm","有価証券報告書")</f>
        <v>有価証券報告書</v>
      </c>
      <c r="F4" s="15" t="str">
        <f>HYPERLINK("http://www.kabupro.jp/mark/20100629/S000682H.htm","有価証券報告書")</f>
        <v>有価証券報告書</v>
      </c>
      <c r="G4" s="15" t="str">
        <f>HYPERLINK("http://www.kabupro.jp/mark/20090629/S0003KQK.htm","有価証券報告書")</f>
        <v>有価証券報告書</v>
      </c>
    </row>
    <row r="5" spans="1:7" ht="14.25" thickBot="1">
      <c r="A5" s="11" t="s">
        <v>58</v>
      </c>
      <c r="B5" s="1" t="s">
        <v>64</v>
      </c>
      <c r="C5" s="1" t="s">
        <v>64</v>
      </c>
      <c r="D5" s="1" t="s">
        <v>68</v>
      </c>
      <c r="E5" s="1" t="s">
        <v>70</v>
      </c>
      <c r="F5" s="1" t="s">
        <v>72</v>
      </c>
      <c r="G5" s="1" t="s">
        <v>74</v>
      </c>
    </row>
    <row r="6" spans="1:7" ht="15" thickBot="1" thickTop="1">
      <c r="A6" s="10" t="s">
        <v>59</v>
      </c>
      <c r="B6" s="18" t="s">
        <v>144</v>
      </c>
      <c r="C6" s="19"/>
      <c r="D6" s="19"/>
      <c r="E6" s="19"/>
      <c r="F6" s="19"/>
      <c r="G6" s="19"/>
    </row>
    <row r="7" spans="1:7" ht="14.25" thickTop="1">
      <c r="A7" s="12" t="s">
        <v>60</v>
      </c>
      <c r="B7" s="16" t="s">
        <v>65</v>
      </c>
      <c r="C7" s="16" t="s">
        <v>65</v>
      </c>
      <c r="D7" s="16" t="s">
        <v>65</v>
      </c>
      <c r="E7" s="16" t="s">
        <v>65</v>
      </c>
      <c r="F7" s="16" t="s">
        <v>65</v>
      </c>
      <c r="G7" s="16" t="s">
        <v>65</v>
      </c>
    </row>
    <row r="8" spans="1:7" ht="13.5">
      <c r="A8" s="13" t="s">
        <v>61</v>
      </c>
      <c r="B8" s="17"/>
      <c r="C8" s="17"/>
      <c r="D8" s="17"/>
      <c r="E8" s="17"/>
      <c r="F8" s="17"/>
      <c r="G8" s="17"/>
    </row>
    <row r="9" spans="1:7" ht="13.5">
      <c r="A9" s="13" t="s">
        <v>62</v>
      </c>
      <c r="B9" s="17" t="s">
        <v>66</v>
      </c>
      <c r="C9" s="17" t="s">
        <v>67</v>
      </c>
      <c r="D9" s="17" t="s">
        <v>69</v>
      </c>
      <c r="E9" s="17" t="s">
        <v>71</v>
      </c>
      <c r="F9" s="17" t="s">
        <v>73</v>
      </c>
      <c r="G9" s="17" t="s">
        <v>75</v>
      </c>
    </row>
    <row r="10" spans="1:7" ht="14.25" thickBot="1">
      <c r="A10" s="13" t="s">
        <v>63</v>
      </c>
      <c r="B10" s="17" t="s">
        <v>77</v>
      </c>
      <c r="C10" s="17" t="s">
        <v>77</v>
      </c>
      <c r="D10" s="17" t="s">
        <v>77</v>
      </c>
      <c r="E10" s="17" t="s">
        <v>77</v>
      </c>
      <c r="F10" s="17" t="s">
        <v>77</v>
      </c>
      <c r="G10" s="17" t="s">
        <v>77</v>
      </c>
    </row>
    <row r="11" spans="1:7" ht="14.25" thickTop="1">
      <c r="A11" s="9" t="s">
        <v>76</v>
      </c>
      <c r="B11" s="21">
        <v>2102</v>
      </c>
      <c r="C11" s="21">
        <v>3246</v>
      </c>
      <c r="D11" s="21">
        <v>2826</v>
      </c>
      <c r="E11" s="21">
        <v>3434</v>
      </c>
      <c r="F11" s="21">
        <v>1989</v>
      </c>
      <c r="G11" s="21">
        <v>1677</v>
      </c>
    </row>
    <row r="12" spans="1:7" ht="13.5">
      <c r="A12" s="2" t="s">
        <v>78</v>
      </c>
      <c r="B12" s="22">
        <v>1011</v>
      </c>
      <c r="C12" s="22">
        <v>699</v>
      </c>
      <c r="D12" s="22">
        <v>95</v>
      </c>
      <c r="E12" s="22">
        <v>130</v>
      </c>
      <c r="F12" s="22">
        <v>107</v>
      </c>
      <c r="G12" s="22">
        <v>54</v>
      </c>
    </row>
    <row r="13" spans="1:7" ht="13.5">
      <c r="A13" s="2" t="s">
        <v>79</v>
      </c>
      <c r="B13" s="22">
        <v>25</v>
      </c>
      <c r="C13" s="22">
        <v>34</v>
      </c>
      <c r="D13" s="22">
        <v>36</v>
      </c>
      <c r="E13" s="22">
        <v>28</v>
      </c>
      <c r="F13" s="22">
        <v>23</v>
      </c>
      <c r="G13" s="22">
        <v>29</v>
      </c>
    </row>
    <row r="14" spans="1:7" ht="13.5">
      <c r="A14" s="2" t="s">
        <v>80</v>
      </c>
      <c r="B14" s="22">
        <v>5</v>
      </c>
      <c r="C14" s="22">
        <v>2</v>
      </c>
      <c r="D14" s="22">
        <v>1</v>
      </c>
      <c r="E14" s="22">
        <v>4</v>
      </c>
      <c r="F14" s="22">
        <v>27</v>
      </c>
      <c r="G14" s="22">
        <v>7</v>
      </c>
    </row>
    <row r="15" spans="1:7" ht="13.5">
      <c r="A15" s="2" t="s">
        <v>81</v>
      </c>
      <c r="B15" s="22">
        <v>388</v>
      </c>
      <c r="C15" s="22">
        <v>499</v>
      </c>
      <c r="D15" s="22">
        <v>537</v>
      </c>
      <c r="E15" s="22">
        <v>499</v>
      </c>
      <c r="F15" s="22">
        <v>534</v>
      </c>
      <c r="G15" s="22">
        <v>549</v>
      </c>
    </row>
    <row r="16" spans="1:7" ht="13.5">
      <c r="A16" s="2" t="s">
        <v>82</v>
      </c>
      <c r="B16" s="22">
        <v>293</v>
      </c>
      <c r="C16" s="22">
        <v>312</v>
      </c>
      <c r="D16" s="22">
        <v>397</v>
      </c>
      <c r="E16" s="22">
        <v>261</v>
      </c>
      <c r="F16" s="22">
        <v>210</v>
      </c>
      <c r="G16" s="22">
        <v>81</v>
      </c>
    </row>
    <row r="17" spans="1:7" ht="13.5">
      <c r="A17" s="2" t="s">
        <v>83</v>
      </c>
      <c r="B17" s="22">
        <v>926</v>
      </c>
      <c r="C17" s="22">
        <v>473</v>
      </c>
      <c r="D17" s="22">
        <v>752</v>
      </c>
      <c r="E17" s="22">
        <v>1439</v>
      </c>
      <c r="F17" s="22">
        <v>1255</v>
      </c>
      <c r="G17" s="22">
        <v>1672</v>
      </c>
    </row>
    <row r="18" spans="1:7" ht="13.5">
      <c r="A18" s="2" t="s">
        <v>84</v>
      </c>
      <c r="B18" s="22">
        <v>101</v>
      </c>
      <c r="C18" s="22">
        <v>71</v>
      </c>
      <c r="D18" s="22">
        <v>253</v>
      </c>
      <c r="E18" s="22">
        <v>24</v>
      </c>
      <c r="F18" s="22">
        <v>44</v>
      </c>
      <c r="G18" s="22">
        <v>184</v>
      </c>
    </row>
    <row r="19" spans="1:7" ht="13.5">
      <c r="A19" s="2" t="s">
        <v>85</v>
      </c>
      <c r="B19" s="22">
        <v>-17</v>
      </c>
      <c r="C19" s="22">
        <v>-61</v>
      </c>
      <c r="D19" s="22">
        <v>-43</v>
      </c>
      <c r="E19" s="22">
        <v>-41</v>
      </c>
      <c r="F19" s="22">
        <v>-28</v>
      </c>
      <c r="G19" s="22">
        <v>-12</v>
      </c>
    </row>
    <row r="20" spans="1:7" ht="13.5">
      <c r="A20" s="2" t="s">
        <v>86</v>
      </c>
      <c r="B20" s="22">
        <v>4837</v>
      </c>
      <c r="C20" s="22">
        <v>5277</v>
      </c>
      <c r="D20" s="22">
        <v>4856</v>
      </c>
      <c r="E20" s="22">
        <v>5781</v>
      </c>
      <c r="F20" s="22">
        <v>4165</v>
      </c>
      <c r="G20" s="22">
        <v>4243</v>
      </c>
    </row>
    <row r="21" spans="1:7" ht="13.5">
      <c r="A21" s="3" t="s">
        <v>87</v>
      </c>
      <c r="B21" s="22">
        <v>14362</v>
      </c>
      <c r="C21" s="22">
        <v>12072</v>
      </c>
      <c r="D21" s="22">
        <v>11270</v>
      </c>
      <c r="E21" s="22">
        <v>9871</v>
      </c>
      <c r="F21" s="22">
        <v>9893</v>
      </c>
      <c r="G21" s="22">
        <v>9863</v>
      </c>
    </row>
    <row r="22" spans="1:7" ht="13.5">
      <c r="A22" s="4" t="s">
        <v>88</v>
      </c>
      <c r="B22" s="22">
        <v>-5739</v>
      </c>
      <c r="C22" s="22">
        <v>-5452</v>
      </c>
      <c r="D22" s="22">
        <v>-4533</v>
      </c>
      <c r="E22" s="22">
        <v>-3254</v>
      </c>
      <c r="F22" s="22">
        <v>-2399</v>
      </c>
      <c r="G22" s="22">
        <v>-1600</v>
      </c>
    </row>
    <row r="23" spans="1:7" ht="13.5">
      <c r="A23" s="4" t="s">
        <v>89</v>
      </c>
      <c r="B23" s="22">
        <v>8623</v>
      </c>
      <c r="C23" s="22">
        <v>6619</v>
      </c>
      <c r="D23" s="22">
        <v>6737</v>
      </c>
      <c r="E23" s="22">
        <v>6617</v>
      </c>
      <c r="F23" s="22">
        <v>7493</v>
      </c>
      <c r="G23" s="22">
        <v>8263</v>
      </c>
    </row>
    <row r="24" spans="1:7" ht="13.5">
      <c r="A24" s="3" t="s">
        <v>90</v>
      </c>
      <c r="B24" s="22">
        <v>3012</v>
      </c>
      <c r="C24" s="22">
        <v>2760</v>
      </c>
      <c r="D24" s="22">
        <v>2727</v>
      </c>
      <c r="E24" s="22">
        <v>2704</v>
      </c>
      <c r="F24" s="22">
        <v>2585</v>
      </c>
      <c r="G24" s="22">
        <v>2478</v>
      </c>
    </row>
    <row r="25" spans="1:7" ht="13.5">
      <c r="A25" s="4" t="s">
        <v>88</v>
      </c>
      <c r="B25" s="22">
        <v>-1616</v>
      </c>
      <c r="C25" s="22">
        <v>-1620</v>
      </c>
      <c r="D25" s="22">
        <v>-1474</v>
      </c>
      <c r="E25" s="22">
        <v>-1303</v>
      </c>
      <c r="F25" s="22">
        <v>-994</v>
      </c>
      <c r="G25" s="22">
        <v>-736</v>
      </c>
    </row>
    <row r="26" spans="1:7" ht="13.5">
      <c r="A26" s="4" t="s">
        <v>91</v>
      </c>
      <c r="B26" s="22">
        <v>1395</v>
      </c>
      <c r="C26" s="22">
        <v>1140</v>
      </c>
      <c r="D26" s="22">
        <v>1252</v>
      </c>
      <c r="E26" s="22">
        <v>1400</v>
      </c>
      <c r="F26" s="22">
        <v>1590</v>
      </c>
      <c r="G26" s="22">
        <v>1741</v>
      </c>
    </row>
    <row r="27" spans="1:7" ht="13.5">
      <c r="A27" s="3" t="s">
        <v>92</v>
      </c>
      <c r="B27" s="22">
        <v>7</v>
      </c>
      <c r="C27" s="22">
        <v>6</v>
      </c>
      <c r="D27" s="22"/>
      <c r="E27" s="22"/>
      <c r="F27" s="22"/>
      <c r="G27" s="22"/>
    </row>
    <row r="28" spans="1:7" ht="13.5">
      <c r="A28" s="4" t="s">
        <v>88</v>
      </c>
      <c r="B28" s="22">
        <v>-6</v>
      </c>
      <c r="C28" s="22">
        <v>-6</v>
      </c>
      <c r="D28" s="22"/>
      <c r="E28" s="22"/>
      <c r="F28" s="22"/>
      <c r="G28" s="22"/>
    </row>
    <row r="29" spans="1:7" ht="13.5">
      <c r="A29" s="4" t="s">
        <v>93</v>
      </c>
      <c r="B29" s="22">
        <v>0</v>
      </c>
      <c r="C29" s="22">
        <v>0</v>
      </c>
      <c r="D29" s="22"/>
      <c r="E29" s="22"/>
      <c r="F29" s="22"/>
      <c r="G29" s="22"/>
    </row>
    <row r="30" spans="1:7" ht="13.5">
      <c r="A30" s="3" t="s">
        <v>94</v>
      </c>
      <c r="B30" s="22">
        <v>2306</v>
      </c>
      <c r="C30" s="22">
        <v>2126</v>
      </c>
      <c r="D30" s="22">
        <v>1961</v>
      </c>
      <c r="E30" s="22">
        <v>1852</v>
      </c>
      <c r="F30" s="22">
        <v>1792</v>
      </c>
      <c r="G30" s="22">
        <v>1836</v>
      </c>
    </row>
    <row r="31" spans="1:7" ht="13.5">
      <c r="A31" s="4" t="s">
        <v>88</v>
      </c>
      <c r="B31" s="22">
        <v>-2014</v>
      </c>
      <c r="C31" s="22">
        <v>-1876</v>
      </c>
      <c r="D31" s="22">
        <v>-1713</v>
      </c>
      <c r="E31" s="22">
        <v>-1578</v>
      </c>
      <c r="F31" s="22">
        <v>-1393</v>
      </c>
      <c r="G31" s="22">
        <v>-1140</v>
      </c>
    </row>
    <row r="32" spans="1:7" ht="13.5">
      <c r="A32" s="4" t="s">
        <v>95</v>
      </c>
      <c r="B32" s="22">
        <v>292</v>
      </c>
      <c r="C32" s="22">
        <v>249</v>
      </c>
      <c r="D32" s="22">
        <v>248</v>
      </c>
      <c r="E32" s="22">
        <v>273</v>
      </c>
      <c r="F32" s="22">
        <v>398</v>
      </c>
      <c r="G32" s="22">
        <v>695</v>
      </c>
    </row>
    <row r="33" spans="1:7" ht="13.5">
      <c r="A33" s="3" t="s">
        <v>96</v>
      </c>
      <c r="B33" s="22">
        <v>9661</v>
      </c>
      <c r="C33" s="22">
        <v>6246</v>
      </c>
      <c r="D33" s="22">
        <v>6246</v>
      </c>
      <c r="E33" s="22">
        <v>6246</v>
      </c>
      <c r="F33" s="22">
        <v>6246</v>
      </c>
      <c r="G33" s="22">
        <v>6246</v>
      </c>
    </row>
    <row r="34" spans="1:7" ht="13.5">
      <c r="A34" s="3" t="s">
        <v>97</v>
      </c>
      <c r="B34" s="22">
        <v>35</v>
      </c>
      <c r="C34" s="22">
        <v>35</v>
      </c>
      <c r="D34" s="22">
        <v>35</v>
      </c>
      <c r="E34" s="22">
        <v>35</v>
      </c>
      <c r="F34" s="22">
        <v>35</v>
      </c>
      <c r="G34" s="22"/>
    </row>
    <row r="35" spans="1:7" ht="13.5">
      <c r="A35" s="4" t="s">
        <v>88</v>
      </c>
      <c r="B35" s="22">
        <v>-35</v>
      </c>
      <c r="C35" s="22">
        <v>-29</v>
      </c>
      <c r="D35" s="22">
        <v>-18</v>
      </c>
      <c r="E35" s="22">
        <v>-12</v>
      </c>
      <c r="F35" s="22">
        <v>-5</v>
      </c>
      <c r="G35" s="22"/>
    </row>
    <row r="36" spans="1:7" ht="13.5">
      <c r="A36" s="4" t="s">
        <v>97</v>
      </c>
      <c r="B36" s="22">
        <v>0</v>
      </c>
      <c r="C36" s="22">
        <v>5</v>
      </c>
      <c r="D36" s="22">
        <v>17</v>
      </c>
      <c r="E36" s="22">
        <v>23</v>
      </c>
      <c r="F36" s="22">
        <v>29</v>
      </c>
      <c r="G36" s="22"/>
    </row>
    <row r="37" spans="1:7" ht="13.5">
      <c r="A37" s="3" t="s">
        <v>98</v>
      </c>
      <c r="B37" s="22">
        <v>7</v>
      </c>
      <c r="C37" s="22">
        <v>28</v>
      </c>
      <c r="D37" s="22">
        <v>2</v>
      </c>
      <c r="E37" s="22"/>
      <c r="F37" s="22"/>
      <c r="G37" s="22"/>
    </row>
    <row r="38" spans="1:7" ht="13.5">
      <c r="A38" s="3" t="s">
        <v>99</v>
      </c>
      <c r="B38" s="22">
        <v>19981</v>
      </c>
      <c r="C38" s="22">
        <v>14290</v>
      </c>
      <c r="D38" s="22">
        <v>14505</v>
      </c>
      <c r="E38" s="22">
        <v>14561</v>
      </c>
      <c r="F38" s="22">
        <v>15759</v>
      </c>
      <c r="G38" s="22">
        <v>16947</v>
      </c>
    </row>
    <row r="39" spans="1:7" ht="13.5">
      <c r="A39" s="3" t="s">
        <v>100</v>
      </c>
      <c r="B39" s="22">
        <v>63</v>
      </c>
      <c r="C39" s="22">
        <v>93</v>
      </c>
      <c r="D39" s="22">
        <v>122</v>
      </c>
      <c r="E39" s="22">
        <v>142</v>
      </c>
      <c r="F39" s="22">
        <v>68</v>
      </c>
      <c r="G39" s="22">
        <v>90</v>
      </c>
    </row>
    <row r="40" spans="1:7" ht="13.5">
      <c r="A40" s="3" t="s">
        <v>84</v>
      </c>
      <c r="B40" s="22">
        <v>412</v>
      </c>
      <c r="C40" s="22">
        <v>63</v>
      </c>
      <c r="D40" s="22">
        <v>24</v>
      </c>
      <c r="E40" s="22">
        <v>14</v>
      </c>
      <c r="F40" s="22">
        <v>34</v>
      </c>
      <c r="G40" s="22">
        <v>19</v>
      </c>
    </row>
    <row r="41" spans="1:7" ht="13.5">
      <c r="A41" s="3" t="s">
        <v>101</v>
      </c>
      <c r="B41" s="22">
        <v>475</v>
      </c>
      <c r="C41" s="22">
        <v>157</v>
      </c>
      <c r="D41" s="22">
        <v>146</v>
      </c>
      <c r="E41" s="22">
        <v>157</v>
      </c>
      <c r="F41" s="22">
        <v>102</v>
      </c>
      <c r="G41" s="22">
        <v>109</v>
      </c>
    </row>
    <row r="42" spans="1:7" ht="13.5">
      <c r="A42" s="3" t="s">
        <v>102</v>
      </c>
      <c r="B42" s="22">
        <v>45</v>
      </c>
      <c r="C42" s="22">
        <v>131</v>
      </c>
      <c r="D42" s="22">
        <v>121</v>
      </c>
      <c r="E42" s="22">
        <v>106</v>
      </c>
      <c r="F42" s="22">
        <v>652</v>
      </c>
      <c r="G42" s="22">
        <v>590</v>
      </c>
    </row>
    <row r="43" spans="1:7" ht="13.5">
      <c r="A43" s="3" t="s">
        <v>103</v>
      </c>
      <c r="B43" s="22">
        <v>3466</v>
      </c>
      <c r="C43" s="22">
        <v>1751</v>
      </c>
      <c r="D43" s="22">
        <v>1549</v>
      </c>
      <c r="E43" s="22">
        <v>1446</v>
      </c>
      <c r="F43" s="22">
        <v>1436</v>
      </c>
      <c r="G43" s="22">
        <v>1466</v>
      </c>
    </row>
    <row r="44" spans="1:7" ht="13.5">
      <c r="A44" s="3" t="s">
        <v>104</v>
      </c>
      <c r="B44" s="22">
        <v>328</v>
      </c>
      <c r="C44" s="22">
        <v>2121</v>
      </c>
      <c r="D44" s="22">
        <v>1622</v>
      </c>
      <c r="E44" s="22">
        <v>1513</v>
      </c>
      <c r="F44" s="22">
        <v>1340</v>
      </c>
      <c r="G44" s="22">
        <v>1154</v>
      </c>
    </row>
    <row r="45" spans="1:7" ht="13.5">
      <c r="A45" s="3" t="s">
        <v>105</v>
      </c>
      <c r="B45" s="22">
        <v>0</v>
      </c>
      <c r="C45" s="22">
        <v>7</v>
      </c>
      <c r="D45" s="22">
        <v>1</v>
      </c>
      <c r="E45" s="22">
        <v>1</v>
      </c>
      <c r="F45" s="22">
        <v>6</v>
      </c>
      <c r="G45" s="22">
        <v>6</v>
      </c>
    </row>
    <row r="46" spans="1:7" ht="13.5">
      <c r="A46" s="3" t="s">
        <v>106</v>
      </c>
      <c r="B46" s="22">
        <v>917</v>
      </c>
      <c r="C46" s="22">
        <v>1030</v>
      </c>
      <c r="D46" s="22">
        <v>1157</v>
      </c>
      <c r="E46" s="22">
        <v>1112</v>
      </c>
      <c r="F46" s="22">
        <v>1223</v>
      </c>
      <c r="G46" s="22">
        <v>1328</v>
      </c>
    </row>
    <row r="47" spans="1:7" ht="13.5">
      <c r="A47" s="3" t="s">
        <v>107</v>
      </c>
      <c r="B47" s="22">
        <v>455</v>
      </c>
      <c r="C47" s="22">
        <v>537</v>
      </c>
      <c r="D47" s="22">
        <v>626</v>
      </c>
      <c r="E47" s="22">
        <v>369</v>
      </c>
      <c r="F47" s="22">
        <v>391</v>
      </c>
      <c r="G47" s="22">
        <v>414</v>
      </c>
    </row>
    <row r="48" spans="1:7" ht="13.5">
      <c r="A48" s="3" t="s">
        <v>82</v>
      </c>
      <c r="B48" s="22">
        <v>1718</v>
      </c>
      <c r="C48" s="22">
        <v>1900</v>
      </c>
      <c r="D48" s="22">
        <v>2088</v>
      </c>
      <c r="E48" s="22">
        <v>1618</v>
      </c>
      <c r="F48" s="22">
        <v>820</v>
      </c>
      <c r="G48" s="22">
        <v>612</v>
      </c>
    </row>
    <row r="49" spans="1:7" ht="13.5">
      <c r="A49" s="3" t="s">
        <v>108</v>
      </c>
      <c r="B49" s="22">
        <v>8550</v>
      </c>
      <c r="C49" s="22">
        <v>10603</v>
      </c>
      <c r="D49" s="22">
        <v>12232</v>
      </c>
      <c r="E49" s="22">
        <v>11431</v>
      </c>
      <c r="F49" s="22">
        <v>9819</v>
      </c>
      <c r="G49" s="22">
        <v>7985</v>
      </c>
    </row>
    <row r="50" spans="1:7" ht="13.5">
      <c r="A50" s="3" t="s">
        <v>109</v>
      </c>
      <c r="B50" s="22">
        <v>-341</v>
      </c>
      <c r="C50" s="22">
        <v>-732</v>
      </c>
      <c r="D50" s="22">
        <v>-982</v>
      </c>
      <c r="E50" s="22">
        <v>-1122</v>
      </c>
      <c r="F50" s="22">
        <v>-1256</v>
      </c>
      <c r="G50" s="22"/>
    </row>
    <row r="51" spans="1:7" ht="13.5">
      <c r="A51" s="3" t="s">
        <v>110</v>
      </c>
      <c r="B51" s="22">
        <v>15142</v>
      </c>
      <c r="C51" s="22">
        <v>17350</v>
      </c>
      <c r="D51" s="22">
        <v>18342</v>
      </c>
      <c r="E51" s="22">
        <v>16509</v>
      </c>
      <c r="F51" s="22">
        <v>14756</v>
      </c>
      <c r="G51" s="22">
        <v>13782</v>
      </c>
    </row>
    <row r="52" spans="1:7" ht="13.5">
      <c r="A52" s="2" t="s">
        <v>111</v>
      </c>
      <c r="B52" s="22">
        <v>35599</v>
      </c>
      <c r="C52" s="22">
        <v>31798</v>
      </c>
      <c r="D52" s="22">
        <v>32995</v>
      </c>
      <c r="E52" s="22">
        <v>31228</v>
      </c>
      <c r="F52" s="22">
        <v>30618</v>
      </c>
      <c r="G52" s="22">
        <v>30838</v>
      </c>
    </row>
    <row r="53" spans="1:7" ht="14.25" thickBot="1">
      <c r="A53" s="5" t="s">
        <v>112</v>
      </c>
      <c r="B53" s="23">
        <v>40436</v>
      </c>
      <c r="C53" s="23">
        <v>37076</v>
      </c>
      <c r="D53" s="23">
        <v>37851</v>
      </c>
      <c r="E53" s="23">
        <v>37010</v>
      </c>
      <c r="F53" s="23">
        <v>34784</v>
      </c>
      <c r="G53" s="23">
        <v>35082</v>
      </c>
    </row>
    <row r="54" spans="1:7" ht="14.25" thickTop="1">
      <c r="A54" s="2" t="s">
        <v>113</v>
      </c>
      <c r="B54" s="22">
        <v>2194</v>
      </c>
      <c r="C54" s="22">
        <v>2149</v>
      </c>
      <c r="D54" s="22">
        <v>1635</v>
      </c>
      <c r="E54" s="22">
        <v>2174</v>
      </c>
      <c r="F54" s="22">
        <v>2143</v>
      </c>
      <c r="G54" s="22">
        <v>2596</v>
      </c>
    </row>
    <row r="55" spans="1:7" ht="13.5">
      <c r="A55" s="2" t="s">
        <v>114</v>
      </c>
      <c r="B55" s="22"/>
      <c r="C55" s="22">
        <v>1000</v>
      </c>
      <c r="D55" s="22">
        <v>600</v>
      </c>
      <c r="E55" s="22">
        <v>1820</v>
      </c>
      <c r="F55" s="22">
        <v>2440</v>
      </c>
      <c r="G55" s="22">
        <v>2300</v>
      </c>
    </row>
    <row r="56" spans="1:7" ht="13.5">
      <c r="A56" s="2" t="s">
        <v>115</v>
      </c>
      <c r="B56" s="22">
        <v>3063</v>
      </c>
      <c r="C56" s="22">
        <v>2453</v>
      </c>
      <c r="D56" s="22">
        <v>4470</v>
      </c>
      <c r="E56" s="22">
        <v>4265</v>
      </c>
      <c r="F56" s="22">
        <v>2198</v>
      </c>
      <c r="G56" s="22">
        <v>2198</v>
      </c>
    </row>
    <row r="57" spans="1:7" ht="13.5">
      <c r="A57" s="2" t="s">
        <v>116</v>
      </c>
      <c r="B57" s="22">
        <v>100</v>
      </c>
      <c r="C57" s="22"/>
      <c r="D57" s="22"/>
      <c r="E57" s="22"/>
      <c r="F57" s="22"/>
      <c r="G57" s="22"/>
    </row>
    <row r="58" spans="1:7" ht="13.5">
      <c r="A58" s="2" t="s">
        <v>117</v>
      </c>
      <c r="B58" s="22">
        <v>0</v>
      </c>
      <c r="C58" s="22">
        <v>13</v>
      </c>
      <c r="D58" s="22">
        <v>10</v>
      </c>
      <c r="E58" s="22">
        <v>7</v>
      </c>
      <c r="F58" s="22">
        <v>6</v>
      </c>
      <c r="G58" s="22"/>
    </row>
    <row r="59" spans="1:7" ht="13.5">
      <c r="A59" s="2" t="s">
        <v>118</v>
      </c>
      <c r="B59" s="22">
        <v>1625</v>
      </c>
      <c r="C59" s="22">
        <v>1294</v>
      </c>
      <c r="D59" s="22">
        <v>1195</v>
      </c>
      <c r="E59" s="22">
        <v>924</v>
      </c>
      <c r="F59" s="22">
        <v>720</v>
      </c>
      <c r="G59" s="22">
        <v>768</v>
      </c>
    </row>
    <row r="60" spans="1:7" ht="13.5">
      <c r="A60" s="2" t="s">
        <v>119</v>
      </c>
      <c r="B60" s="22">
        <v>9</v>
      </c>
      <c r="C60" s="22">
        <v>7</v>
      </c>
      <c r="D60" s="22">
        <v>14</v>
      </c>
      <c r="E60" s="22">
        <v>17</v>
      </c>
      <c r="F60" s="22">
        <v>25</v>
      </c>
      <c r="G60" s="22">
        <v>31</v>
      </c>
    </row>
    <row r="61" spans="1:7" ht="13.5">
      <c r="A61" s="2" t="s">
        <v>120</v>
      </c>
      <c r="B61" s="22">
        <v>489</v>
      </c>
      <c r="C61" s="22">
        <v>404</v>
      </c>
      <c r="D61" s="22"/>
      <c r="E61" s="22">
        <v>593</v>
      </c>
      <c r="F61" s="22">
        <v>183</v>
      </c>
      <c r="G61" s="22">
        <v>42</v>
      </c>
    </row>
    <row r="62" spans="1:7" ht="13.5">
      <c r="A62" s="2" t="s">
        <v>121</v>
      </c>
      <c r="B62" s="22">
        <v>715</v>
      </c>
      <c r="C62" s="22">
        <v>850</v>
      </c>
      <c r="D62" s="22">
        <v>1145</v>
      </c>
      <c r="E62" s="22">
        <v>1088</v>
      </c>
      <c r="F62" s="22">
        <v>1046</v>
      </c>
      <c r="G62" s="22">
        <v>892</v>
      </c>
    </row>
    <row r="63" spans="1:7" ht="13.5">
      <c r="A63" s="2" t="s">
        <v>122</v>
      </c>
      <c r="B63" s="22">
        <v>259</v>
      </c>
      <c r="C63" s="22">
        <v>221</v>
      </c>
      <c r="D63" s="22">
        <v>82</v>
      </c>
      <c r="E63" s="22">
        <v>42</v>
      </c>
      <c r="F63" s="22">
        <v>82</v>
      </c>
      <c r="G63" s="22">
        <v>38</v>
      </c>
    </row>
    <row r="64" spans="1:7" ht="13.5">
      <c r="A64" s="2" t="s">
        <v>123</v>
      </c>
      <c r="B64" s="22">
        <v>25</v>
      </c>
      <c r="C64" s="22">
        <v>25</v>
      </c>
      <c r="D64" s="22">
        <v>25</v>
      </c>
      <c r="E64" s="22">
        <v>19</v>
      </c>
      <c r="F64" s="22">
        <v>19</v>
      </c>
      <c r="G64" s="22">
        <v>19</v>
      </c>
    </row>
    <row r="65" spans="1:7" ht="13.5">
      <c r="A65" s="2" t="s">
        <v>124</v>
      </c>
      <c r="B65" s="22">
        <v>413</v>
      </c>
      <c r="C65" s="22">
        <v>384</v>
      </c>
      <c r="D65" s="22">
        <v>350</v>
      </c>
      <c r="E65" s="22">
        <v>330</v>
      </c>
      <c r="F65" s="22">
        <v>336</v>
      </c>
      <c r="G65" s="22"/>
    </row>
    <row r="66" spans="1:7" ht="13.5">
      <c r="A66" s="2" t="s">
        <v>125</v>
      </c>
      <c r="B66" s="22">
        <v>21</v>
      </c>
      <c r="C66" s="22">
        <v>53</v>
      </c>
      <c r="D66" s="22"/>
      <c r="E66" s="22"/>
      <c r="F66" s="22"/>
      <c r="G66" s="22"/>
    </row>
    <row r="67" spans="1:7" ht="13.5">
      <c r="A67" s="2"/>
      <c r="B67" s="22"/>
      <c r="C67" s="22">
        <v>24</v>
      </c>
      <c r="D67" s="22"/>
      <c r="E67" s="22"/>
      <c r="F67" s="22"/>
      <c r="G67" s="22"/>
    </row>
    <row r="68" spans="1:7" ht="13.5">
      <c r="A68" s="2" t="s">
        <v>84</v>
      </c>
      <c r="B68" s="22">
        <v>378</v>
      </c>
      <c r="C68" s="22">
        <v>360</v>
      </c>
      <c r="D68" s="22">
        <v>342</v>
      </c>
      <c r="E68" s="22">
        <v>291</v>
      </c>
      <c r="F68" s="22">
        <v>196</v>
      </c>
      <c r="G68" s="22">
        <v>46</v>
      </c>
    </row>
    <row r="69" spans="1:7" ht="13.5">
      <c r="A69" s="2" t="s">
        <v>126</v>
      </c>
      <c r="B69" s="22">
        <v>9297</v>
      </c>
      <c r="C69" s="22">
        <v>9243</v>
      </c>
      <c r="D69" s="22">
        <v>10355</v>
      </c>
      <c r="E69" s="22">
        <v>11593</v>
      </c>
      <c r="F69" s="22">
        <v>9400</v>
      </c>
      <c r="G69" s="22">
        <v>8934</v>
      </c>
    </row>
    <row r="70" spans="1:7" ht="13.5">
      <c r="A70" s="2" t="s">
        <v>127</v>
      </c>
      <c r="B70" s="22">
        <v>400</v>
      </c>
      <c r="C70" s="22"/>
      <c r="D70" s="22"/>
      <c r="E70" s="22"/>
      <c r="F70" s="22"/>
      <c r="G70" s="22"/>
    </row>
    <row r="71" spans="1:7" ht="13.5">
      <c r="A71" s="2" t="s">
        <v>128</v>
      </c>
      <c r="B71" s="22">
        <v>10631</v>
      </c>
      <c r="C71" s="22">
        <v>8761</v>
      </c>
      <c r="D71" s="22">
        <v>8387</v>
      </c>
      <c r="E71" s="22">
        <v>7618</v>
      </c>
      <c r="F71" s="22">
        <v>11988</v>
      </c>
      <c r="G71" s="22">
        <v>11887</v>
      </c>
    </row>
    <row r="72" spans="1:7" ht="13.5">
      <c r="A72" s="2" t="s">
        <v>129</v>
      </c>
      <c r="B72" s="22">
        <v>915</v>
      </c>
      <c r="C72" s="22">
        <v>1176</v>
      </c>
      <c r="D72" s="22">
        <v>1563</v>
      </c>
      <c r="E72" s="22">
        <v>1435</v>
      </c>
      <c r="F72" s="22">
        <v>1056</v>
      </c>
      <c r="G72" s="22">
        <v>507</v>
      </c>
    </row>
    <row r="73" spans="1:7" ht="13.5">
      <c r="A73" s="2" t="s">
        <v>117</v>
      </c>
      <c r="B73" s="22">
        <v>4</v>
      </c>
      <c r="C73" s="22">
        <v>5</v>
      </c>
      <c r="D73" s="22">
        <v>19</v>
      </c>
      <c r="E73" s="22">
        <v>20</v>
      </c>
      <c r="F73" s="22">
        <v>28</v>
      </c>
      <c r="G73" s="22"/>
    </row>
    <row r="74" spans="1:7" ht="13.5">
      <c r="A74" s="2" t="s">
        <v>130</v>
      </c>
      <c r="B74" s="22">
        <v>1063</v>
      </c>
      <c r="C74" s="22">
        <v>1069</v>
      </c>
      <c r="D74" s="22">
        <v>1083</v>
      </c>
      <c r="E74" s="22"/>
      <c r="F74" s="22"/>
      <c r="G74" s="22"/>
    </row>
    <row r="75" spans="1:7" ht="13.5">
      <c r="A75" s="2" t="s">
        <v>84</v>
      </c>
      <c r="B75" s="22">
        <v>73</v>
      </c>
      <c r="C75" s="22">
        <v>99</v>
      </c>
      <c r="D75" s="22">
        <v>123</v>
      </c>
      <c r="E75" s="22">
        <v>123</v>
      </c>
      <c r="F75" s="22">
        <v>143</v>
      </c>
      <c r="G75" s="22">
        <v>135</v>
      </c>
    </row>
    <row r="76" spans="1:7" ht="13.5">
      <c r="A76" s="2" t="s">
        <v>131</v>
      </c>
      <c r="B76" s="22">
        <v>13089</v>
      </c>
      <c r="C76" s="22">
        <v>11112</v>
      </c>
      <c r="D76" s="22">
        <v>11178</v>
      </c>
      <c r="E76" s="22">
        <v>9198</v>
      </c>
      <c r="F76" s="22">
        <v>13216</v>
      </c>
      <c r="G76" s="22">
        <v>12530</v>
      </c>
    </row>
    <row r="77" spans="1:7" ht="14.25" thickBot="1">
      <c r="A77" s="5" t="s">
        <v>132</v>
      </c>
      <c r="B77" s="23">
        <v>22387</v>
      </c>
      <c r="C77" s="23">
        <v>20356</v>
      </c>
      <c r="D77" s="23">
        <v>21534</v>
      </c>
      <c r="E77" s="23">
        <v>20792</v>
      </c>
      <c r="F77" s="23">
        <v>22616</v>
      </c>
      <c r="G77" s="23">
        <v>21464</v>
      </c>
    </row>
    <row r="78" spans="1:7" ht="14.25" thickTop="1">
      <c r="A78" s="2" t="s">
        <v>133</v>
      </c>
      <c r="B78" s="22">
        <v>5264</v>
      </c>
      <c r="C78" s="22">
        <v>5264</v>
      </c>
      <c r="D78" s="22">
        <v>5239</v>
      </c>
      <c r="E78" s="22">
        <v>5239</v>
      </c>
      <c r="F78" s="22">
        <v>3449</v>
      </c>
      <c r="G78" s="22">
        <v>2949</v>
      </c>
    </row>
    <row r="79" spans="1:7" ht="13.5">
      <c r="A79" s="3" t="s">
        <v>134</v>
      </c>
      <c r="B79" s="22">
        <v>5210</v>
      </c>
      <c r="C79" s="22">
        <v>5210</v>
      </c>
      <c r="D79" s="22">
        <v>5185</v>
      </c>
      <c r="E79" s="22">
        <v>5185</v>
      </c>
      <c r="F79" s="22">
        <v>3395</v>
      </c>
      <c r="G79" s="22">
        <v>2895</v>
      </c>
    </row>
    <row r="80" spans="1:7" ht="13.5">
      <c r="A80" s="3" t="s">
        <v>135</v>
      </c>
      <c r="B80" s="22">
        <v>5210</v>
      </c>
      <c r="C80" s="22">
        <v>5210</v>
      </c>
      <c r="D80" s="22">
        <v>5185</v>
      </c>
      <c r="E80" s="22">
        <v>5185</v>
      </c>
      <c r="F80" s="22">
        <v>3395</v>
      </c>
      <c r="G80" s="22">
        <v>2895</v>
      </c>
    </row>
    <row r="81" spans="1:7" ht="13.5">
      <c r="A81" s="4" t="s">
        <v>136</v>
      </c>
      <c r="B81" s="22">
        <v>7574</v>
      </c>
      <c r="C81" s="22">
        <v>6245</v>
      </c>
      <c r="D81" s="22">
        <v>5892</v>
      </c>
      <c r="E81" s="22">
        <v>5793</v>
      </c>
      <c r="F81" s="22">
        <v>5322</v>
      </c>
      <c r="G81" s="22">
        <v>7772</v>
      </c>
    </row>
    <row r="82" spans="1:7" ht="13.5">
      <c r="A82" s="3" t="s">
        <v>137</v>
      </c>
      <c r="B82" s="22">
        <v>7574</v>
      </c>
      <c r="C82" s="22">
        <v>6245</v>
      </c>
      <c r="D82" s="22">
        <v>5892</v>
      </c>
      <c r="E82" s="22">
        <v>5793</v>
      </c>
      <c r="F82" s="22">
        <v>5322</v>
      </c>
      <c r="G82" s="22">
        <v>7772</v>
      </c>
    </row>
    <row r="83" spans="1:7" ht="13.5">
      <c r="A83" s="2" t="s">
        <v>138</v>
      </c>
      <c r="B83" s="22">
        <v>18048</v>
      </c>
      <c r="C83" s="22">
        <v>16719</v>
      </c>
      <c r="D83" s="22">
        <v>16317</v>
      </c>
      <c r="E83" s="22">
        <v>16218</v>
      </c>
      <c r="F83" s="22">
        <v>12167</v>
      </c>
      <c r="G83" s="22">
        <v>13617</v>
      </c>
    </row>
    <row r="84" spans="1:7" ht="13.5">
      <c r="A84" s="6" t="s">
        <v>139</v>
      </c>
      <c r="B84" s="22">
        <v>18048</v>
      </c>
      <c r="C84" s="22">
        <v>16719</v>
      </c>
      <c r="D84" s="22">
        <v>16317</v>
      </c>
      <c r="E84" s="22">
        <v>16218</v>
      </c>
      <c r="F84" s="22">
        <v>12167</v>
      </c>
      <c r="G84" s="22">
        <v>13617</v>
      </c>
    </row>
    <row r="85" spans="1:7" ht="14.25" thickBot="1">
      <c r="A85" s="7" t="s">
        <v>140</v>
      </c>
      <c r="B85" s="22">
        <v>40436</v>
      </c>
      <c r="C85" s="22">
        <v>37076</v>
      </c>
      <c r="D85" s="22">
        <v>37851</v>
      </c>
      <c r="E85" s="22">
        <v>37010</v>
      </c>
      <c r="F85" s="22">
        <v>34784</v>
      </c>
      <c r="G85" s="22">
        <v>35082</v>
      </c>
    </row>
    <row r="86" spans="1:7" ht="14.25" thickTop="1">
      <c r="A86" s="8"/>
      <c r="B86" s="24"/>
      <c r="C86" s="24"/>
      <c r="D86" s="24"/>
      <c r="E86" s="24"/>
      <c r="F86" s="24"/>
      <c r="G86" s="24"/>
    </row>
    <row r="88" ht="13.5">
      <c r="A88" s="20" t="s">
        <v>145</v>
      </c>
    </row>
    <row r="89" ht="13.5">
      <c r="A89" s="20" t="s">
        <v>146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2014-02-13T12:38:40Z</dcterms:created>
  <dcterms:modified xsi:type="dcterms:W3CDTF">2014-02-13T12:38:50Z</dcterms:modified>
  <cp:category/>
  <cp:version/>
  <cp:contentType/>
  <cp:contentStatus/>
</cp:coreProperties>
</file>