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個別・損益計算書" sheetId="1" r:id="rId1"/>
    <sheet name="個別・キャッシュフロー計算書" sheetId="2" r:id="rId2"/>
    <sheet name="個別・貸借対照表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<sst xmlns="http://schemas.openxmlformats.org/spreadsheetml/2006/main" count="406" uniqueCount="131">
  <si>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</si>
  <si>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</si>
  <si>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</si>
  <si>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</si>
  <si>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</si>
  <si>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</si>
  <si>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</si>
  <si>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2014/08/13</t>
  </si>
  <si>
    <t>四半期</t>
  </si>
  <si>
    <t>2014/06/30</t>
  </si>
  <si>
    <t>2014/05/14</t>
  </si>
  <si>
    <t>2014/03/31</t>
  </si>
  <si>
    <t>2014/02/13</t>
  </si>
  <si>
    <t>2013/12/31</t>
  </si>
  <si>
    <t>通期</t>
  </si>
  <si>
    <t>2013/09/30</t>
  </si>
  <si>
    <t>2013/08/08</t>
  </si>
  <si>
    <t>2013/06/30</t>
  </si>
  <si>
    <t>2013/05/09</t>
  </si>
  <si>
    <t>2013/03/31</t>
  </si>
  <si>
    <t>2013/02/07</t>
  </si>
  <si>
    <t>2012/12/31</t>
  </si>
  <si>
    <t>2013/12/20</t>
  </si>
  <si>
    <t>2012/09/30</t>
  </si>
  <si>
    <t>2012/08/09</t>
  </si>
  <si>
    <t>2012/06/30</t>
  </si>
  <si>
    <t>2012/05/10</t>
  </si>
  <si>
    <t>2012/03/31</t>
  </si>
  <si>
    <t>2012/02/09</t>
  </si>
  <si>
    <t>2011/12/31</t>
  </si>
  <si>
    <t>2012/12/20</t>
  </si>
  <si>
    <t>2011/09/30</t>
  </si>
  <si>
    <t>2011/08/12</t>
  </si>
  <si>
    <t>2011/06/30</t>
  </si>
  <si>
    <t>2011/05/13</t>
  </si>
  <si>
    <t>2011/03/31</t>
  </si>
  <si>
    <t>2011/02/10</t>
  </si>
  <si>
    <t>2010/12/31</t>
  </si>
  <si>
    <t>2011/12/22</t>
  </si>
  <si>
    <t>2010/09/30</t>
  </si>
  <si>
    <t>2010/08/12</t>
  </si>
  <si>
    <t>2010/06/30</t>
  </si>
  <si>
    <t>2010/05/14</t>
  </si>
  <si>
    <t>2010/03/31</t>
  </si>
  <si>
    <t>2010/02/12</t>
  </si>
  <si>
    <t>2009/12/31</t>
  </si>
  <si>
    <t>2010/12/22</t>
  </si>
  <si>
    <t>2009/09/30</t>
  </si>
  <si>
    <t>2009/08/12</t>
  </si>
  <si>
    <t>2009/06/30</t>
  </si>
  <si>
    <t>2009/05/14</t>
  </si>
  <si>
    <t>2009/03/31</t>
  </si>
  <si>
    <t>2009/02/12</t>
  </si>
  <si>
    <t>2008/12/31</t>
  </si>
  <si>
    <t>2009/12/21</t>
  </si>
  <si>
    <t>2008/09/30</t>
  </si>
  <si>
    <t>現金及び預金</t>
  </si>
  <si>
    <t>千円</t>
  </si>
  <si>
    <t>売掛金</t>
  </si>
  <si>
    <t>製品</t>
  </si>
  <si>
    <t>原材料</t>
  </si>
  <si>
    <t>その他</t>
  </si>
  <si>
    <t>流動資産</t>
  </si>
  <si>
    <t>有形固定資産</t>
  </si>
  <si>
    <t>無形固定資産</t>
  </si>
  <si>
    <t>投資その他の資産</t>
  </si>
  <si>
    <t>固定資産</t>
  </si>
  <si>
    <t>資産</t>
  </si>
  <si>
    <t>買掛金</t>
  </si>
  <si>
    <t>未払法人税等</t>
  </si>
  <si>
    <t>賞与引当金</t>
  </si>
  <si>
    <t>流動負債</t>
  </si>
  <si>
    <t>負債</t>
  </si>
  <si>
    <t>資本金</t>
  </si>
  <si>
    <t>資本剰余金</t>
  </si>
  <si>
    <t>利益剰余金</t>
  </si>
  <si>
    <t>自己株式</t>
  </si>
  <si>
    <t>株主資本</t>
  </si>
  <si>
    <t>純資産</t>
  </si>
  <si>
    <t>負債純資産</t>
  </si>
  <si>
    <t>証券コード</t>
  </si>
  <si>
    <t>企業名</t>
  </si>
  <si>
    <t>日本ファルコム株式会社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</si>
  <si>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</si>
  <si>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</si>
  <si>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</si>
  <si>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</si>
  <si>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2013/10/01</t>
  </si>
  <si>
    <t>2012/10/01</t>
  </si>
  <si>
    <t>2011/10/01</t>
  </si>
  <si>
    <t>2010/10/01</t>
  </si>
  <si>
    <t>2009/10/01</t>
  </si>
  <si>
    <t>2008/10/01</t>
  </si>
  <si>
    <t>2007/10/01</t>
  </si>
  <si>
    <t>税引前四半期純利益</t>
  </si>
  <si>
    <t>減価償却費</t>
  </si>
  <si>
    <t>賞与引当金の増減額（△は減少）</t>
  </si>
  <si>
    <t>受取利息及び受取配当金</t>
  </si>
  <si>
    <t>売上債権の増減額（△は増加）</t>
  </si>
  <si>
    <t>たな卸資産の増減額（△は増加）</t>
  </si>
  <si>
    <t>その他の資産の増減額（△は増加）</t>
  </si>
  <si>
    <t>仕入債務の増減額（△は減少）</t>
  </si>
  <si>
    <t>未払金の増減額（△は減少）</t>
  </si>
  <si>
    <t>未払消費税等の増減額（△は減少）</t>
  </si>
  <si>
    <t>その他の負債の増減額（△は減少）</t>
  </si>
  <si>
    <t>小計</t>
  </si>
  <si>
    <t>利息及び配当金の受取額</t>
  </si>
  <si>
    <t>法人税等の支払額</t>
  </si>
  <si>
    <t>営業活動によるキャッシュ・フロー</t>
  </si>
  <si>
    <t>有形固定資産の取得による支出</t>
  </si>
  <si>
    <t>無形固定資産の取得による支出</t>
  </si>
  <si>
    <t>投資活動によるキャッシュ・フロー</t>
  </si>
  <si>
    <t>自己株式の取得による支出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</si>
  <si>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</si>
  <si>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</si>
  <si>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</si>
  <si>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</si>
  <si>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</si>
  <si>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</si>
  <si>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売上原価</t>
  </si>
  <si>
    <t>売上総利益</t>
  </si>
  <si>
    <t>販売費・一般管理費</t>
  </si>
  <si>
    <t>営業利益</t>
  </si>
  <si>
    <t>受取利息</t>
  </si>
  <si>
    <t>営業外収益</t>
  </si>
  <si>
    <t>経常利益</t>
  </si>
  <si>
    <t>法人税、住民税及び事業税</t>
  </si>
  <si>
    <t>法人税等調整額</t>
  </si>
  <si>
    <t>法人税等合計</t>
  </si>
  <si>
    <t>四半期純利益</t>
  </si>
  <si>
    <t>個別・損益計算書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</si>
</sst>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Y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8" t="s">
        <v>80</v>
      </c>
      <c r="B2" s="12">
        <v>3723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4.25" thickBot="1">
      <c r="A3" s="9" t="s">
        <v>81</v>
      </c>
      <c r="B3" s="1" t="s">
        <v>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8" t="s">
        <v>0</v>
      </c>
      <c r="B4" s="13" t="str">
        <f>HYPERLINK("http://www.kabupro.jp/mark/20140813/S1002TIG.htm","四半期報告書")</f>
        <v>四半期報告書</v>
      </c>
      <c r="C4" s="13" t="str">
        <f>HYPERLINK("http://www.kabupro.jp/mark/20140514/S1001RWB.htm","四半期報告書")</f>
        <v>四半期報告書</v>
      </c>
      <c r="D4" s="13" t="str">
        <f>HYPERLINK("http://www.kabupro.jp/mark/20140213/S1001426.htm","四半期報告書")</f>
        <v>四半期報告書</v>
      </c>
      <c r="E4" s="13" t="str">
        <f>HYPERLINK("http://www.kabupro.jp/mark/20131220/S1000RIN.htm","有価証券報告書")</f>
        <v>有価証券報告書</v>
      </c>
      <c r="F4" s="13" t="str">
        <f>HYPERLINK("http://www.kabupro.jp/mark/20140813/S1002TIG.htm","四半期報告書")</f>
        <v>四半期報告書</v>
      </c>
      <c r="G4" s="13" t="str">
        <f>HYPERLINK("http://www.kabupro.jp/mark/20140514/S1001RWB.htm","四半期報告書")</f>
        <v>四半期報告書</v>
      </c>
      <c r="H4" s="13" t="str">
        <f>HYPERLINK("http://www.kabupro.jp/mark/20140213/S1001426.htm","四半期報告書")</f>
        <v>四半期報告書</v>
      </c>
      <c r="I4" s="13" t="str">
        <f>HYPERLINK("http://www.kabupro.jp/mark/20131220/S1000RIN.htm","有価証券報告書")</f>
        <v>有価証券報告書</v>
      </c>
      <c r="J4" s="13" t="str">
        <f>HYPERLINK("http://www.kabupro.jp/mark/20130808/S000E66F.htm","四半期報告書")</f>
        <v>四半期報告書</v>
      </c>
      <c r="K4" s="13" t="str">
        <f>HYPERLINK("http://www.kabupro.jp/mark/20130509/S000DBZJ.htm","四半期報告書")</f>
        <v>四半期報告書</v>
      </c>
      <c r="L4" s="13" t="str">
        <f>HYPERLINK("http://www.kabupro.jp/mark/20130207/S000CQT8.htm","四半期報告書")</f>
        <v>四半期報告書</v>
      </c>
      <c r="M4" s="13" t="str">
        <f>HYPERLINK("http://www.kabupro.jp/mark/20121220/S000CIKJ.htm","有価証券報告書")</f>
        <v>有価証券報告書</v>
      </c>
      <c r="N4" s="13" t="str">
        <f>HYPERLINK("http://www.kabupro.jp/mark/20120809/S000BLTT.htm","四半期報告書")</f>
        <v>四半期報告書</v>
      </c>
      <c r="O4" s="13" t="str">
        <f>HYPERLINK("http://www.kabupro.jp/mark/20120510/S000ATCP.htm","四半期報告書")</f>
        <v>四半期報告書</v>
      </c>
      <c r="P4" s="13" t="str">
        <f>HYPERLINK("http://www.kabupro.jp/mark/20120209/S000A8A5.htm","四半期報告書")</f>
        <v>四半期報告書</v>
      </c>
      <c r="Q4" s="13" t="str">
        <f>HYPERLINK("http://www.kabupro.jp/mark/20111222/S0009Z0R.htm","有価証券報告書")</f>
        <v>有価証券報告書</v>
      </c>
      <c r="R4" s="13" t="str">
        <f>HYPERLINK("http://www.kabupro.jp/mark/20110812/S000931O.htm","四半期報告書")</f>
        <v>四半期報告書</v>
      </c>
      <c r="S4" s="13" t="str">
        <f>HYPERLINK("http://www.kabupro.jp/mark/20110513/S00089LN.htm","四半期報告書")</f>
        <v>四半期報告書</v>
      </c>
      <c r="T4" s="13" t="str">
        <f>HYPERLINK("http://www.kabupro.jp/mark/20110210/S0007OP4.htm","四半期報告書")</f>
        <v>四半期報告書</v>
      </c>
      <c r="U4" s="13" t="str">
        <f>HYPERLINK("http://www.kabupro.jp/mark/20101222/S0007FZH.htm","有価証券報告書")</f>
        <v>有価証券報告書</v>
      </c>
      <c r="V4" s="13" t="str">
        <f>HYPERLINK("http://www.kabupro.jp/mark/20100812/S0006K4F.htm","四半期報告書")</f>
        <v>四半期報告書</v>
      </c>
      <c r="W4" s="13" t="str">
        <f>HYPERLINK("http://www.kabupro.jp/mark/20100514/S0005OWC.htm","四半期報告書")</f>
        <v>四半期報告書</v>
      </c>
      <c r="X4" s="13" t="str">
        <f>HYPERLINK("http://www.kabupro.jp/mark/20100212/S00053G5.htm","四半期報告書")</f>
        <v>四半期報告書</v>
      </c>
      <c r="Y4" s="13" t="str">
        <f>HYPERLINK("http://www.kabupro.jp/mark/20091221/S0004U2H.htm","有価証券報告書")</f>
        <v>有価証券報告書</v>
      </c>
    </row>
    <row r="5" spans="1:25" ht="14.25" thickBot="1">
      <c r="A5" s="9" t="s">
        <v>1</v>
      </c>
      <c r="B5" s="1" t="s">
        <v>7</v>
      </c>
      <c r="C5" s="1" t="s">
        <v>10</v>
      </c>
      <c r="D5" s="1" t="s">
        <v>12</v>
      </c>
      <c r="E5" s="1" t="s">
        <v>22</v>
      </c>
      <c r="F5" s="1" t="s">
        <v>7</v>
      </c>
      <c r="G5" s="1" t="s">
        <v>10</v>
      </c>
      <c r="H5" s="1" t="s">
        <v>12</v>
      </c>
      <c r="I5" s="1" t="s">
        <v>22</v>
      </c>
      <c r="J5" s="1" t="s">
        <v>16</v>
      </c>
      <c r="K5" s="1" t="s">
        <v>18</v>
      </c>
      <c r="L5" s="1" t="s">
        <v>20</v>
      </c>
      <c r="M5" s="1" t="s">
        <v>30</v>
      </c>
      <c r="N5" s="1" t="s">
        <v>24</v>
      </c>
      <c r="O5" s="1" t="s">
        <v>26</v>
      </c>
      <c r="P5" s="1" t="s">
        <v>28</v>
      </c>
      <c r="Q5" s="1" t="s">
        <v>38</v>
      </c>
      <c r="R5" s="1" t="s">
        <v>32</v>
      </c>
      <c r="S5" s="1" t="s">
        <v>34</v>
      </c>
      <c r="T5" s="1" t="s">
        <v>36</v>
      </c>
      <c r="U5" s="1" t="s">
        <v>46</v>
      </c>
      <c r="V5" s="1" t="s">
        <v>40</v>
      </c>
      <c r="W5" s="1" t="s">
        <v>42</v>
      </c>
      <c r="X5" s="1" t="s">
        <v>44</v>
      </c>
      <c r="Y5" s="1" t="s">
        <v>54</v>
      </c>
    </row>
    <row r="6" spans="1:25" ht="15" thickBot="1" thickTop="1">
      <c r="A6" s="8" t="s">
        <v>2</v>
      </c>
      <c r="B6" s="16" t="s">
        <v>130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4.25" thickTop="1">
      <c r="A7" s="10" t="s">
        <v>3</v>
      </c>
      <c r="B7" s="12" t="s">
        <v>86</v>
      </c>
      <c r="C7" s="12" t="s">
        <v>86</v>
      </c>
      <c r="D7" s="12" t="s">
        <v>86</v>
      </c>
      <c r="E7" s="14" t="s">
        <v>14</v>
      </c>
      <c r="F7" s="12" t="s">
        <v>86</v>
      </c>
      <c r="G7" s="12" t="s">
        <v>86</v>
      </c>
      <c r="H7" s="12" t="s">
        <v>86</v>
      </c>
      <c r="I7" s="14" t="s">
        <v>14</v>
      </c>
      <c r="J7" s="12" t="s">
        <v>86</v>
      </c>
      <c r="K7" s="12" t="s">
        <v>86</v>
      </c>
      <c r="L7" s="12" t="s">
        <v>86</v>
      </c>
      <c r="M7" s="14" t="s">
        <v>14</v>
      </c>
      <c r="N7" s="12" t="s">
        <v>86</v>
      </c>
      <c r="O7" s="12" t="s">
        <v>86</v>
      </c>
      <c r="P7" s="12" t="s">
        <v>86</v>
      </c>
      <c r="Q7" s="14" t="s">
        <v>14</v>
      </c>
      <c r="R7" s="12" t="s">
        <v>86</v>
      </c>
      <c r="S7" s="12" t="s">
        <v>86</v>
      </c>
      <c r="T7" s="12" t="s">
        <v>86</v>
      </c>
      <c r="U7" s="14" t="s">
        <v>14</v>
      </c>
      <c r="V7" s="12" t="s">
        <v>86</v>
      </c>
      <c r="W7" s="12" t="s">
        <v>86</v>
      </c>
      <c r="X7" s="12" t="s">
        <v>86</v>
      </c>
      <c r="Y7" s="14" t="s">
        <v>14</v>
      </c>
    </row>
    <row r="8" spans="1:25" ht="13.5">
      <c r="A8" s="11" t="s">
        <v>4</v>
      </c>
      <c r="B8" s="1" t="s">
        <v>87</v>
      </c>
      <c r="C8" s="1" t="s">
        <v>87</v>
      </c>
      <c r="D8" s="1" t="s">
        <v>87</v>
      </c>
      <c r="E8" s="15" t="s">
        <v>88</v>
      </c>
      <c r="F8" s="1" t="s">
        <v>88</v>
      </c>
      <c r="G8" s="1" t="s">
        <v>88</v>
      </c>
      <c r="H8" s="1" t="s">
        <v>88</v>
      </c>
      <c r="I8" s="15" t="s">
        <v>89</v>
      </c>
      <c r="J8" s="1" t="s">
        <v>89</v>
      </c>
      <c r="K8" s="1" t="s">
        <v>89</v>
      </c>
      <c r="L8" s="1" t="s">
        <v>89</v>
      </c>
      <c r="M8" s="15" t="s">
        <v>90</v>
      </c>
      <c r="N8" s="1" t="s">
        <v>90</v>
      </c>
      <c r="O8" s="1" t="s">
        <v>90</v>
      </c>
      <c r="P8" s="1" t="s">
        <v>90</v>
      </c>
      <c r="Q8" s="15" t="s">
        <v>91</v>
      </c>
      <c r="R8" s="1" t="s">
        <v>91</v>
      </c>
      <c r="S8" s="1" t="s">
        <v>91</v>
      </c>
      <c r="T8" s="1" t="s">
        <v>91</v>
      </c>
      <c r="U8" s="15" t="s">
        <v>92</v>
      </c>
      <c r="V8" s="1" t="s">
        <v>92</v>
      </c>
      <c r="W8" s="1" t="s">
        <v>92</v>
      </c>
      <c r="X8" s="1" t="s">
        <v>92</v>
      </c>
      <c r="Y8" s="15" t="s">
        <v>93</v>
      </c>
    </row>
    <row r="9" spans="1:25" ht="13.5">
      <c r="A9" s="11" t="s">
        <v>5</v>
      </c>
      <c r="B9" s="1" t="s">
        <v>9</v>
      </c>
      <c r="C9" s="1" t="s">
        <v>11</v>
      </c>
      <c r="D9" s="1" t="s">
        <v>13</v>
      </c>
      <c r="E9" s="15" t="s">
        <v>15</v>
      </c>
      <c r="F9" s="1" t="s">
        <v>17</v>
      </c>
      <c r="G9" s="1" t="s">
        <v>19</v>
      </c>
      <c r="H9" s="1" t="s">
        <v>21</v>
      </c>
      <c r="I9" s="15" t="s">
        <v>23</v>
      </c>
      <c r="J9" s="1" t="s">
        <v>25</v>
      </c>
      <c r="K9" s="1" t="s">
        <v>27</v>
      </c>
      <c r="L9" s="1" t="s">
        <v>29</v>
      </c>
      <c r="M9" s="15" t="s">
        <v>31</v>
      </c>
      <c r="N9" s="1" t="s">
        <v>33</v>
      </c>
      <c r="O9" s="1" t="s">
        <v>35</v>
      </c>
      <c r="P9" s="1" t="s">
        <v>37</v>
      </c>
      <c r="Q9" s="15" t="s">
        <v>39</v>
      </c>
      <c r="R9" s="1" t="s">
        <v>41</v>
      </c>
      <c r="S9" s="1" t="s">
        <v>43</v>
      </c>
      <c r="T9" s="1" t="s">
        <v>45</v>
      </c>
      <c r="U9" s="15" t="s">
        <v>47</v>
      </c>
      <c r="V9" s="1" t="s">
        <v>49</v>
      </c>
      <c r="W9" s="1" t="s">
        <v>51</v>
      </c>
      <c r="X9" s="1" t="s">
        <v>53</v>
      </c>
      <c r="Y9" s="15" t="s">
        <v>55</v>
      </c>
    </row>
    <row r="10" spans="1:25" ht="14.25" thickBot="1">
      <c r="A10" s="11" t="s">
        <v>6</v>
      </c>
      <c r="B10" s="1" t="s">
        <v>57</v>
      </c>
      <c r="C10" s="1" t="s">
        <v>57</v>
      </c>
      <c r="D10" s="1" t="s">
        <v>57</v>
      </c>
      <c r="E10" s="15" t="s">
        <v>57</v>
      </c>
      <c r="F10" s="1" t="s">
        <v>57</v>
      </c>
      <c r="G10" s="1" t="s">
        <v>57</v>
      </c>
      <c r="H10" s="1" t="s">
        <v>57</v>
      </c>
      <c r="I10" s="15" t="s">
        <v>57</v>
      </c>
      <c r="J10" s="1" t="s">
        <v>57</v>
      </c>
      <c r="K10" s="1" t="s">
        <v>57</v>
      </c>
      <c r="L10" s="1" t="s">
        <v>57</v>
      </c>
      <c r="M10" s="15" t="s">
        <v>57</v>
      </c>
      <c r="N10" s="1" t="s">
        <v>57</v>
      </c>
      <c r="O10" s="1" t="s">
        <v>57</v>
      </c>
      <c r="P10" s="1" t="s">
        <v>57</v>
      </c>
      <c r="Q10" s="15" t="s">
        <v>57</v>
      </c>
      <c r="R10" s="1" t="s">
        <v>57</v>
      </c>
      <c r="S10" s="1" t="s">
        <v>57</v>
      </c>
      <c r="T10" s="1" t="s">
        <v>57</v>
      </c>
      <c r="U10" s="15" t="s">
        <v>57</v>
      </c>
      <c r="V10" s="1" t="s">
        <v>57</v>
      </c>
      <c r="W10" s="1" t="s">
        <v>57</v>
      </c>
      <c r="X10" s="1" t="s">
        <v>57</v>
      </c>
      <c r="Y10" s="15" t="s">
        <v>57</v>
      </c>
    </row>
    <row r="11" spans="1:25" ht="14.25" thickTop="1">
      <c r="A11" s="28" t="s">
        <v>118</v>
      </c>
      <c r="B11" s="19">
        <v>861150</v>
      </c>
      <c r="C11" s="19">
        <v>470388</v>
      </c>
      <c r="D11" s="19">
        <v>315929</v>
      </c>
      <c r="E11" s="20">
        <v>1840512</v>
      </c>
      <c r="F11" s="19">
        <v>631375</v>
      </c>
      <c r="G11" s="19">
        <v>405454</v>
      </c>
      <c r="H11" s="19">
        <v>285814</v>
      </c>
      <c r="I11" s="20">
        <v>1271921</v>
      </c>
      <c r="J11" s="19">
        <v>433353</v>
      </c>
      <c r="K11" s="19">
        <v>365221</v>
      </c>
      <c r="L11" s="19">
        <v>270376</v>
      </c>
      <c r="M11" s="20">
        <v>1563252</v>
      </c>
      <c r="N11" s="19">
        <v>509774</v>
      </c>
      <c r="O11" s="19">
        <v>377934</v>
      </c>
      <c r="P11" s="19">
        <v>295762</v>
      </c>
      <c r="Q11" s="20">
        <v>1214997</v>
      </c>
      <c r="R11" s="19">
        <v>423334</v>
      </c>
      <c r="S11" s="19">
        <v>205147</v>
      </c>
      <c r="T11" s="19">
        <v>128863</v>
      </c>
      <c r="U11" s="20">
        <v>1107544</v>
      </c>
      <c r="V11" s="19">
        <v>515878</v>
      </c>
      <c r="W11" s="19">
        <v>450187</v>
      </c>
      <c r="X11" s="19">
        <v>304093</v>
      </c>
      <c r="Y11" s="20">
        <v>1104356</v>
      </c>
    </row>
    <row r="12" spans="1:25" ht="13.5">
      <c r="A12" s="5" t="s">
        <v>119</v>
      </c>
      <c r="B12" s="21">
        <v>132742</v>
      </c>
      <c r="C12" s="21">
        <v>51288</v>
      </c>
      <c r="D12" s="21">
        <v>37623</v>
      </c>
      <c r="E12" s="22">
        <v>439128</v>
      </c>
      <c r="F12" s="21">
        <v>126728</v>
      </c>
      <c r="G12" s="21">
        <v>63440</v>
      </c>
      <c r="H12" s="21">
        <v>42687</v>
      </c>
      <c r="I12" s="22">
        <v>308071</v>
      </c>
      <c r="J12" s="21">
        <v>91910</v>
      </c>
      <c r="K12" s="21">
        <v>70837</v>
      </c>
      <c r="L12" s="21">
        <v>48453</v>
      </c>
      <c r="M12" s="22">
        <v>433569</v>
      </c>
      <c r="N12" s="21">
        <v>142224</v>
      </c>
      <c r="O12" s="21">
        <v>97703</v>
      </c>
      <c r="P12" s="21">
        <v>72773</v>
      </c>
      <c r="Q12" s="22">
        <v>357379</v>
      </c>
      <c r="R12" s="21">
        <v>142068</v>
      </c>
      <c r="S12" s="21">
        <v>82421</v>
      </c>
      <c r="T12" s="21">
        <v>47364</v>
      </c>
      <c r="U12" s="22">
        <v>312544</v>
      </c>
      <c r="V12" s="21">
        <v>176667</v>
      </c>
      <c r="W12" s="21">
        <v>156875</v>
      </c>
      <c r="X12" s="21">
        <v>113055</v>
      </c>
      <c r="Y12" s="22">
        <v>301193</v>
      </c>
    </row>
    <row r="13" spans="1:25" ht="13.5">
      <c r="A13" s="5" t="s">
        <v>120</v>
      </c>
      <c r="B13" s="21">
        <v>728407</v>
      </c>
      <c r="C13" s="21">
        <v>419100</v>
      </c>
      <c r="D13" s="21">
        <v>278305</v>
      </c>
      <c r="E13" s="22">
        <v>1401384</v>
      </c>
      <c r="F13" s="21">
        <v>504646</v>
      </c>
      <c r="G13" s="21">
        <v>342014</v>
      </c>
      <c r="H13" s="21">
        <v>243127</v>
      </c>
      <c r="I13" s="22">
        <v>963850</v>
      </c>
      <c r="J13" s="21">
        <v>341442</v>
      </c>
      <c r="K13" s="21">
        <v>294383</v>
      </c>
      <c r="L13" s="21">
        <v>221923</v>
      </c>
      <c r="M13" s="22">
        <v>1129683</v>
      </c>
      <c r="N13" s="21">
        <v>367549</v>
      </c>
      <c r="O13" s="21">
        <v>280231</v>
      </c>
      <c r="P13" s="21">
        <v>222988</v>
      </c>
      <c r="Q13" s="22">
        <v>857617</v>
      </c>
      <c r="R13" s="21">
        <v>281265</v>
      </c>
      <c r="S13" s="21">
        <v>122725</v>
      </c>
      <c r="T13" s="21">
        <v>81498</v>
      </c>
      <c r="U13" s="22">
        <v>795000</v>
      </c>
      <c r="V13" s="21">
        <v>339210</v>
      </c>
      <c r="W13" s="21">
        <v>293312</v>
      </c>
      <c r="X13" s="21">
        <v>191038</v>
      </c>
      <c r="Y13" s="22">
        <v>803163</v>
      </c>
    </row>
    <row r="14" spans="1:25" ht="13.5">
      <c r="A14" s="5" t="s">
        <v>121</v>
      </c>
      <c r="B14" s="21">
        <v>433872</v>
      </c>
      <c r="C14" s="21">
        <v>281899</v>
      </c>
      <c r="D14" s="21">
        <v>146300</v>
      </c>
      <c r="E14" s="22">
        <v>690730</v>
      </c>
      <c r="F14" s="21">
        <v>456531</v>
      </c>
      <c r="G14" s="21">
        <v>278503</v>
      </c>
      <c r="H14" s="21">
        <v>143465</v>
      </c>
      <c r="I14" s="22">
        <v>621975</v>
      </c>
      <c r="J14" s="21">
        <v>426670</v>
      </c>
      <c r="K14" s="21">
        <v>278573</v>
      </c>
      <c r="L14" s="21">
        <v>143965</v>
      </c>
      <c r="M14" s="22">
        <v>596147</v>
      </c>
      <c r="N14" s="21">
        <v>389480</v>
      </c>
      <c r="O14" s="21">
        <v>254253</v>
      </c>
      <c r="P14" s="21">
        <v>134880</v>
      </c>
      <c r="Q14" s="22">
        <v>570114</v>
      </c>
      <c r="R14" s="21">
        <v>405965</v>
      </c>
      <c r="S14" s="21">
        <v>274782</v>
      </c>
      <c r="T14" s="21">
        <v>135082</v>
      </c>
      <c r="U14" s="22">
        <v>728062</v>
      </c>
      <c r="V14" s="21">
        <v>512350</v>
      </c>
      <c r="W14" s="21">
        <v>349371</v>
      </c>
      <c r="X14" s="21">
        <v>184099</v>
      </c>
      <c r="Y14" s="22">
        <v>618779</v>
      </c>
    </row>
    <row r="15" spans="1:25" ht="14.25" thickBot="1">
      <c r="A15" s="27" t="s">
        <v>122</v>
      </c>
      <c r="B15" s="23">
        <v>294534</v>
      </c>
      <c r="C15" s="23">
        <v>137200</v>
      </c>
      <c r="D15" s="23">
        <v>132005</v>
      </c>
      <c r="E15" s="24">
        <v>710653</v>
      </c>
      <c r="F15" s="23">
        <v>48115</v>
      </c>
      <c r="G15" s="23">
        <v>63510</v>
      </c>
      <c r="H15" s="23">
        <v>99661</v>
      </c>
      <c r="I15" s="24">
        <v>341874</v>
      </c>
      <c r="J15" s="23">
        <v>-85227</v>
      </c>
      <c r="K15" s="23">
        <v>15810</v>
      </c>
      <c r="L15" s="23">
        <v>77957</v>
      </c>
      <c r="M15" s="24">
        <v>533535</v>
      </c>
      <c r="N15" s="23">
        <v>-21930</v>
      </c>
      <c r="O15" s="23">
        <v>25977</v>
      </c>
      <c r="P15" s="23">
        <v>88108</v>
      </c>
      <c r="Q15" s="24">
        <v>287503</v>
      </c>
      <c r="R15" s="23">
        <v>-124700</v>
      </c>
      <c r="S15" s="23">
        <v>-152056</v>
      </c>
      <c r="T15" s="23">
        <v>-53583</v>
      </c>
      <c r="U15" s="24">
        <v>66937</v>
      </c>
      <c r="V15" s="23">
        <v>-173139</v>
      </c>
      <c r="W15" s="23">
        <v>-56059</v>
      </c>
      <c r="X15" s="23">
        <v>6939</v>
      </c>
      <c r="Y15" s="24">
        <v>184383</v>
      </c>
    </row>
    <row r="16" spans="1:25" ht="14.25" thickTop="1">
      <c r="A16" s="4" t="s">
        <v>123</v>
      </c>
      <c r="B16" s="21">
        <v>226</v>
      </c>
      <c r="C16" s="21">
        <v>226</v>
      </c>
      <c r="D16" s="21"/>
      <c r="E16" s="22">
        <v>400</v>
      </c>
      <c r="F16" s="21">
        <v>199</v>
      </c>
      <c r="G16" s="21">
        <v>199</v>
      </c>
      <c r="H16" s="21"/>
      <c r="I16" s="22">
        <v>343</v>
      </c>
      <c r="J16" s="21">
        <v>171</v>
      </c>
      <c r="K16" s="21">
        <v>171</v>
      </c>
      <c r="L16" s="21"/>
      <c r="M16" s="22">
        <v>313</v>
      </c>
      <c r="N16" s="21">
        <v>166</v>
      </c>
      <c r="O16" s="21">
        <v>166</v>
      </c>
      <c r="P16" s="21"/>
      <c r="Q16" s="22">
        <v>499</v>
      </c>
      <c r="R16" s="21">
        <v>258</v>
      </c>
      <c r="S16" s="21">
        <v>258</v>
      </c>
      <c r="T16" s="21"/>
      <c r="U16" s="22">
        <v>1164</v>
      </c>
      <c r="V16" s="21">
        <v>929</v>
      </c>
      <c r="W16" s="21">
        <v>929</v>
      </c>
      <c r="X16" s="21"/>
      <c r="Y16" s="22">
        <v>2738</v>
      </c>
    </row>
    <row r="17" spans="1:25" ht="13.5">
      <c r="A17" s="4"/>
      <c r="B17" s="21">
        <v>702</v>
      </c>
      <c r="C17" s="21">
        <v>702</v>
      </c>
      <c r="D17" s="21">
        <v>704</v>
      </c>
      <c r="E17" s="22">
        <v>499</v>
      </c>
      <c r="F17" s="21">
        <v>499</v>
      </c>
      <c r="G17" s="21">
        <v>499</v>
      </c>
      <c r="H17" s="21">
        <v>499</v>
      </c>
      <c r="I17" s="22">
        <v>966</v>
      </c>
      <c r="J17" s="21"/>
      <c r="K17" s="21"/>
      <c r="L17" s="21"/>
      <c r="M17" s="22"/>
      <c r="N17" s="21"/>
      <c r="O17" s="21"/>
      <c r="P17" s="21"/>
      <c r="Q17" s="22"/>
      <c r="R17" s="21"/>
      <c r="S17" s="21"/>
      <c r="T17" s="21"/>
      <c r="U17" s="22"/>
      <c r="V17" s="21"/>
      <c r="W17" s="21"/>
      <c r="X17" s="21"/>
      <c r="Y17" s="22"/>
    </row>
    <row r="18" spans="1:25" ht="13.5">
      <c r="A18" s="4" t="s">
        <v>124</v>
      </c>
      <c r="B18" s="21">
        <v>929</v>
      </c>
      <c r="C18" s="21">
        <v>929</v>
      </c>
      <c r="D18" s="21">
        <v>704</v>
      </c>
      <c r="E18" s="22">
        <v>899</v>
      </c>
      <c r="F18" s="21">
        <v>699</v>
      </c>
      <c r="G18" s="21">
        <v>699</v>
      </c>
      <c r="H18" s="21">
        <v>499</v>
      </c>
      <c r="I18" s="22">
        <v>1309</v>
      </c>
      <c r="J18" s="21">
        <v>1137</v>
      </c>
      <c r="K18" s="21">
        <v>1137</v>
      </c>
      <c r="L18" s="21">
        <v>966</v>
      </c>
      <c r="M18" s="22">
        <v>1372</v>
      </c>
      <c r="N18" s="21">
        <v>1224</v>
      </c>
      <c r="O18" s="21">
        <v>1224</v>
      </c>
      <c r="P18" s="21">
        <v>1058</v>
      </c>
      <c r="Q18" s="22">
        <v>1639</v>
      </c>
      <c r="R18" s="21">
        <v>1398</v>
      </c>
      <c r="S18" s="21">
        <v>1398</v>
      </c>
      <c r="T18" s="21">
        <v>1139</v>
      </c>
      <c r="U18" s="22">
        <v>2167</v>
      </c>
      <c r="V18" s="21">
        <v>1933</v>
      </c>
      <c r="W18" s="21">
        <v>1933</v>
      </c>
      <c r="X18" s="21">
        <v>1003</v>
      </c>
      <c r="Y18" s="22">
        <v>3043</v>
      </c>
    </row>
    <row r="19" spans="1:25" ht="14.25" thickBot="1">
      <c r="A19" s="27" t="s">
        <v>125</v>
      </c>
      <c r="B19" s="23">
        <v>295464</v>
      </c>
      <c r="C19" s="23">
        <v>138130</v>
      </c>
      <c r="D19" s="23">
        <v>132710</v>
      </c>
      <c r="E19" s="24">
        <v>711553</v>
      </c>
      <c r="F19" s="23">
        <v>48814</v>
      </c>
      <c r="G19" s="23">
        <v>64209</v>
      </c>
      <c r="H19" s="23">
        <v>100161</v>
      </c>
      <c r="I19" s="24">
        <v>343184</v>
      </c>
      <c r="J19" s="23">
        <v>-84089</v>
      </c>
      <c r="K19" s="23">
        <v>16948</v>
      </c>
      <c r="L19" s="23">
        <v>78923</v>
      </c>
      <c r="M19" s="24">
        <v>534868</v>
      </c>
      <c r="N19" s="23">
        <v>-20706</v>
      </c>
      <c r="O19" s="23">
        <v>27201</v>
      </c>
      <c r="P19" s="23">
        <v>89166</v>
      </c>
      <c r="Q19" s="24">
        <v>289142</v>
      </c>
      <c r="R19" s="23">
        <v>-123301</v>
      </c>
      <c r="S19" s="23">
        <v>-150657</v>
      </c>
      <c r="T19" s="23">
        <v>-52443</v>
      </c>
      <c r="U19" s="24">
        <v>69105</v>
      </c>
      <c r="V19" s="23">
        <v>-171206</v>
      </c>
      <c r="W19" s="23">
        <v>-54126</v>
      </c>
      <c r="X19" s="23">
        <v>7942</v>
      </c>
      <c r="Y19" s="24">
        <v>187346</v>
      </c>
    </row>
    <row r="20" spans="1:25" ht="14.25" thickTop="1">
      <c r="A20" s="5" t="s">
        <v>94</v>
      </c>
      <c r="B20" s="21">
        <v>295464</v>
      </c>
      <c r="C20" s="21">
        <v>138130</v>
      </c>
      <c r="D20" s="21">
        <v>132710</v>
      </c>
      <c r="E20" s="22">
        <v>711521</v>
      </c>
      <c r="F20" s="21">
        <v>48814</v>
      </c>
      <c r="G20" s="21">
        <v>64209</v>
      </c>
      <c r="H20" s="21">
        <v>100161</v>
      </c>
      <c r="I20" s="22">
        <v>343149</v>
      </c>
      <c r="J20" s="21">
        <v>-84089</v>
      </c>
      <c r="K20" s="21">
        <v>16948</v>
      </c>
      <c r="L20" s="21">
        <v>78923</v>
      </c>
      <c r="M20" s="22">
        <v>531437</v>
      </c>
      <c r="N20" s="21">
        <v>-17996</v>
      </c>
      <c r="O20" s="21">
        <v>28274</v>
      </c>
      <c r="P20" s="21">
        <v>91113</v>
      </c>
      <c r="Q20" s="22">
        <v>255160</v>
      </c>
      <c r="R20" s="21">
        <v>-123301</v>
      </c>
      <c r="S20" s="21">
        <v>-150657</v>
      </c>
      <c r="T20" s="21">
        <v>-50664</v>
      </c>
      <c r="U20" s="22">
        <v>38119</v>
      </c>
      <c r="V20" s="21">
        <v>-173782</v>
      </c>
      <c r="W20" s="21">
        <v>-56813</v>
      </c>
      <c r="X20" s="21">
        <v>8049</v>
      </c>
      <c r="Y20" s="22">
        <v>174791</v>
      </c>
    </row>
    <row r="21" spans="1:25" ht="13.5">
      <c r="A21" s="5" t="s">
        <v>126</v>
      </c>
      <c r="B21" s="21">
        <v>72721</v>
      </c>
      <c r="C21" s="21">
        <v>26157</v>
      </c>
      <c r="D21" s="21">
        <v>18430</v>
      </c>
      <c r="E21" s="22">
        <v>301758</v>
      </c>
      <c r="F21" s="21">
        <v>4716</v>
      </c>
      <c r="G21" s="21">
        <v>9615</v>
      </c>
      <c r="H21" s="21">
        <v>21113</v>
      </c>
      <c r="I21" s="22">
        <v>94594</v>
      </c>
      <c r="J21" s="21">
        <v>397</v>
      </c>
      <c r="K21" s="21">
        <v>265</v>
      </c>
      <c r="L21" s="21">
        <v>6384</v>
      </c>
      <c r="M21" s="22">
        <v>202588</v>
      </c>
      <c r="N21" s="21">
        <v>397</v>
      </c>
      <c r="O21" s="21">
        <v>265</v>
      </c>
      <c r="P21" s="21">
        <v>12747</v>
      </c>
      <c r="Q21" s="22">
        <v>118519</v>
      </c>
      <c r="R21" s="21">
        <v>397</v>
      </c>
      <c r="S21" s="21">
        <v>265</v>
      </c>
      <c r="T21" s="21">
        <v>132</v>
      </c>
      <c r="U21" s="22">
        <v>16503</v>
      </c>
      <c r="V21" s="21">
        <v>424</v>
      </c>
      <c r="W21" s="21">
        <v>291</v>
      </c>
      <c r="X21" s="21">
        <v>159</v>
      </c>
      <c r="Y21" s="22">
        <v>70449</v>
      </c>
    </row>
    <row r="22" spans="1:25" ht="13.5">
      <c r="A22" s="5" t="s">
        <v>127</v>
      </c>
      <c r="B22" s="21">
        <v>25094</v>
      </c>
      <c r="C22" s="21">
        <v>22392</v>
      </c>
      <c r="D22" s="21">
        <v>27129</v>
      </c>
      <c r="E22" s="22">
        <v>-26162</v>
      </c>
      <c r="F22" s="21">
        <v>13106</v>
      </c>
      <c r="G22" s="21">
        <v>12680</v>
      </c>
      <c r="H22" s="21">
        <v>13591</v>
      </c>
      <c r="I22" s="22">
        <v>31758</v>
      </c>
      <c r="J22" s="21">
        <v>-32573</v>
      </c>
      <c r="K22" s="21">
        <v>8244</v>
      </c>
      <c r="L22" s="21">
        <v>28591</v>
      </c>
      <c r="M22" s="22">
        <v>9850</v>
      </c>
      <c r="N22" s="21">
        <v>-7289</v>
      </c>
      <c r="O22" s="21">
        <v>12123</v>
      </c>
      <c r="P22" s="21">
        <v>20157</v>
      </c>
      <c r="Q22" s="22">
        <v>-23097</v>
      </c>
      <c r="R22" s="21">
        <v>-50143</v>
      </c>
      <c r="S22" s="21">
        <v>-61285</v>
      </c>
      <c r="T22" s="21">
        <v>-20598</v>
      </c>
      <c r="U22" s="22">
        <v>-3850</v>
      </c>
      <c r="V22" s="21">
        <v>-69839</v>
      </c>
      <c r="W22" s="21">
        <v>-22307</v>
      </c>
      <c r="X22" s="21">
        <v>3252</v>
      </c>
      <c r="Y22" s="22">
        <v>-26308</v>
      </c>
    </row>
    <row r="23" spans="1:25" ht="13.5">
      <c r="A23" s="5" t="s">
        <v>128</v>
      </c>
      <c r="B23" s="21">
        <v>97815</v>
      </c>
      <c r="C23" s="21">
        <v>48550</v>
      </c>
      <c r="D23" s="21">
        <v>45559</v>
      </c>
      <c r="E23" s="22">
        <v>275595</v>
      </c>
      <c r="F23" s="21">
        <v>17822</v>
      </c>
      <c r="G23" s="21">
        <v>22296</v>
      </c>
      <c r="H23" s="21">
        <v>34704</v>
      </c>
      <c r="I23" s="22">
        <v>126353</v>
      </c>
      <c r="J23" s="21">
        <v>-32176</v>
      </c>
      <c r="K23" s="21">
        <v>8509</v>
      </c>
      <c r="L23" s="21">
        <v>34976</v>
      </c>
      <c r="M23" s="22">
        <v>212439</v>
      </c>
      <c r="N23" s="21">
        <v>-6891</v>
      </c>
      <c r="O23" s="21">
        <v>12388</v>
      </c>
      <c r="P23" s="21">
        <v>32905</v>
      </c>
      <c r="Q23" s="22">
        <v>95422</v>
      </c>
      <c r="R23" s="21">
        <v>-49745</v>
      </c>
      <c r="S23" s="21">
        <v>-61020</v>
      </c>
      <c r="T23" s="21">
        <v>-20466</v>
      </c>
      <c r="U23" s="22">
        <v>12653</v>
      </c>
      <c r="V23" s="21">
        <v>-69415</v>
      </c>
      <c r="W23" s="21">
        <v>-22016</v>
      </c>
      <c r="X23" s="21">
        <v>3411</v>
      </c>
      <c r="Y23" s="22">
        <v>73722</v>
      </c>
    </row>
    <row r="24" spans="1:25" ht="14.25" thickBot="1">
      <c r="A24" s="5" t="s">
        <v>129</v>
      </c>
      <c r="B24" s="21">
        <v>197648</v>
      </c>
      <c r="C24" s="21">
        <v>89580</v>
      </c>
      <c r="D24" s="21">
        <v>87150</v>
      </c>
      <c r="E24" s="22">
        <v>435926</v>
      </c>
      <c r="F24" s="21">
        <v>30992</v>
      </c>
      <c r="G24" s="21">
        <v>41913</v>
      </c>
      <c r="H24" s="21">
        <v>65456</v>
      </c>
      <c r="I24" s="22">
        <v>216796</v>
      </c>
      <c r="J24" s="21">
        <v>-51913</v>
      </c>
      <c r="K24" s="21">
        <v>8438</v>
      </c>
      <c r="L24" s="21">
        <v>43947</v>
      </c>
      <c r="M24" s="22">
        <v>318998</v>
      </c>
      <c r="N24" s="21">
        <v>-11104</v>
      </c>
      <c r="O24" s="21">
        <v>15886</v>
      </c>
      <c r="P24" s="21">
        <v>58208</v>
      </c>
      <c r="Q24" s="22">
        <v>159737</v>
      </c>
      <c r="R24" s="21">
        <v>-73555</v>
      </c>
      <c r="S24" s="21">
        <v>-89637</v>
      </c>
      <c r="T24" s="21">
        <v>-30198</v>
      </c>
      <c r="U24" s="22">
        <v>25465</v>
      </c>
      <c r="V24" s="21">
        <v>-104366</v>
      </c>
      <c r="W24" s="21">
        <v>-34797</v>
      </c>
      <c r="X24" s="21">
        <v>4637</v>
      </c>
      <c r="Y24" s="22">
        <v>101068</v>
      </c>
    </row>
    <row r="25" spans="1:25" ht="14.25" thickTop="1">
      <c r="A25" s="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7" ht="13.5">
      <c r="A27" s="18" t="s">
        <v>84</v>
      </c>
    </row>
    <row r="28" ht="13.5">
      <c r="A28" s="18" t="s">
        <v>85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S3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8" t="s">
        <v>80</v>
      </c>
      <c r="B2" s="12">
        <v>3723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4.25" thickBot="1">
      <c r="A3" s="9" t="s">
        <v>81</v>
      </c>
      <c r="B3" s="1" t="s">
        <v>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8" t="s">
        <v>0</v>
      </c>
      <c r="B4" s="13" t="str">
        <f>HYPERLINK("http://www.kabupro.jp/mark/20140514/S1001RWB.htm","四半期報告書")</f>
        <v>四半期報告書</v>
      </c>
      <c r="C4" s="13" t="str">
        <f>HYPERLINK("http://www.kabupro.jp/mark/20131220/S1000RIN.htm","有価証券報告書")</f>
        <v>有価証券報告書</v>
      </c>
      <c r="D4" s="13" t="str">
        <f>HYPERLINK("http://www.kabupro.jp/mark/20140514/S1001RWB.htm","四半期報告書")</f>
        <v>四半期報告書</v>
      </c>
      <c r="E4" s="13" t="str">
        <f>HYPERLINK("http://www.kabupro.jp/mark/20131220/S1000RIN.htm","有価証券報告書")</f>
        <v>有価証券報告書</v>
      </c>
      <c r="F4" s="13" t="str">
        <f>HYPERLINK("http://www.kabupro.jp/mark/20130509/S000DBZJ.htm","四半期報告書")</f>
        <v>四半期報告書</v>
      </c>
      <c r="G4" s="13" t="str">
        <f>HYPERLINK("http://www.kabupro.jp/mark/20121220/S000CIKJ.htm","有価証券報告書")</f>
        <v>有価証券報告書</v>
      </c>
      <c r="H4" s="13" t="str">
        <f>HYPERLINK("http://www.kabupro.jp/mark/20110812/S000931O.htm","四半期報告書")</f>
        <v>四半期報告書</v>
      </c>
      <c r="I4" s="13" t="str">
        <f>HYPERLINK("http://www.kabupro.jp/mark/20120510/S000ATCP.htm","四半期報告書")</f>
        <v>四半期報告書</v>
      </c>
      <c r="J4" s="13" t="str">
        <f>HYPERLINK("http://www.kabupro.jp/mark/20110210/S0007OP4.htm","四半期報告書")</f>
        <v>四半期報告書</v>
      </c>
      <c r="K4" s="13" t="str">
        <f>HYPERLINK("http://www.kabupro.jp/mark/20111222/S0009Z0R.htm","有価証券報告書")</f>
        <v>有価証券報告書</v>
      </c>
      <c r="L4" s="13" t="str">
        <f>HYPERLINK("http://www.kabupro.jp/mark/20110812/S000931O.htm","四半期報告書")</f>
        <v>四半期報告書</v>
      </c>
      <c r="M4" s="13" t="str">
        <f>HYPERLINK("http://www.kabupro.jp/mark/20110513/S00089LN.htm","四半期報告書")</f>
        <v>四半期報告書</v>
      </c>
      <c r="N4" s="13" t="str">
        <f>HYPERLINK("http://www.kabupro.jp/mark/20110210/S0007OP4.htm","四半期報告書")</f>
        <v>四半期報告書</v>
      </c>
      <c r="O4" s="13" t="str">
        <f>HYPERLINK("http://www.kabupro.jp/mark/20101222/S0007FZH.htm","有価証券報告書")</f>
        <v>有価証券報告書</v>
      </c>
      <c r="P4" s="13" t="str">
        <f>HYPERLINK("http://www.kabupro.jp/mark/20100812/S0006K4F.htm","四半期報告書")</f>
        <v>四半期報告書</v>
      </c>
      <c r="Q4" s="13" t="str">
        <f>HYPERLINK("http://www.kabupro.jp/mark/20100514/S0005OWC.htm","四半期報告書")</f>
        <v>四半期報告書</v>
      </c>
      <c r="R4" s="13" t="str">
        <f>HYPERLINK("http://www.kabupro.jp/mark/20100212/S00053G5.htm","四半期報告書")</f>
        <v>四半期報告書</v>
      </c>
      <c r="S4" s="13" t="str">
        <f>HYPERLINK("http://www.kabupro.jp/mark/20091221/S0004U2H.htm","有価証券報告書")</f>
        <v>有価証券報告書</v>
      </c>
    </row>
    <row r="5" spans="1:19" ht="14.25" thickBot="1">
      <c r="A5" s="9" t="s">
        <v>1</v>
      </c>
      <c r="B5" s="1" t="s">
        <v>10</v>
      </c>
      <c r="C5" s="1" t="s">
        <v>22</v>
      </c>
      <c r="D5" s="1" t="s">
        <v>10</v>
      </c>
      <c r="E5" s="1" t="s">
        <v>22</v>
      </c>
      <c r="F5" s="1" t="s">
        <v>18</v>
      </c>
      <c r="G5" s="1" t="s">
        <v>30</v>
      </c>
      <c r="H5" s="1" t="s">
        <v>32</v>
      </c>
      <c r="I5" s="1" t="s">
        <v>26</v>
      </c>
      <c r="J5" s="1" t="s">
        <v>36</v>
      </c>
      <c r="K5" s="1" t="s">
        <v>38</v>
      </c>
      <c r="L5" s="1" t="s">
        <v>32</v>
      </c>
      <c r="M5" s="1" t="s">
        <v>34</v>
      </c>
      <c r="N5" s="1" t="s">
        <v>36</v>
      </c>
      <c r="O5" s="1" t="s">
        <v>46</v>
      </c>
      <c r="P5" s="1" t="s">
        <v>40</v>
      </c>
      <c r="Q5" s="1" t="s">
        <v>42</v>
      </c>
      <c r="R5" s="1" t="s">
        <v>44</v>
      </c>
      <c r="S5" s="1" t="s">
        <v>54</v>
      </c>
    </row>
    <row r="6" spans="1:19" ht="15" thickBot="1" thickTop="1">
      <c r="A6" s="8" t="s">
        <v>2</v>
      </c>
      <c r="B6" s="16" t="s">
        <v>117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4.25" thickTop="1">
      <c r="A7" s="10" t="s">
        <v>3</v>
      </c>
      <c r="B7" s="12" t="s">
        <v>86</v>
      </c>
      <c r="C7" s="14" t="s">
        <v>14</v>
      </c>
      <c r="D7" s="12" t="s">
        <v>86</v>
      </c>
      <c r="E7" s="14" t="s">
        <v>14</v>
      </c>
      <c r="F7" s="12" t="s">
        <v>86</v>
      </c>
      <c r="G7" s="14" t="s">
        <v>14</v>
      </c>
      <c r="H7" s="12" t="s">
        <v>86</v>
      </c>
      <c r="I7" s="12" t="s">
        <v>86</v>
      </c>
      <c r="J7" s="12" t="s">
        <v>86</v>
      </c>
      <c r="K7" s="14" t="s">
        <v>14</v>
      </c>
      <c r="L7" s="12" t="s">
        <v>86</v>
      </c>
      <c r="M7" s="12" t="s">
        <v>86</v>
      </c>
      <c r="N7" s="12" t="s">
        <v>86</v>
      </c>
      <c r="O7" s="14" t="s">
        <v>14</v>
      </c>
      <c r="P7" s="12" t="s">
        <v>86</v>
      </c>
      <c r="Q7" s="12" t="s">
        <v>86</v>
      </c>
      <c r="R7" s="12" t="s">
        <v>86</v>
      </c>
      <c r="S7" s="14" t="s">
        <v>14</v>
      </c>
    </row>
    <row r="8" spans="1:19" ht="13.5">
      <c r="A8" s="11" t="s">
        <v>4</v>
      </c>
      <c r="B8" s="1" t="s">
        <v>87</v>
      </c>
      <c r="C8" s="15" t="s">
        <v>88</v>
      </c>
      <c r="D8" s="1" t="s">
        <v>88</v>
      </c>
      <c r="E8" s="15" t="s">
        <v>89</v>
      </c>
      <c r="F8" s="1" t="s">
        <v>89</v>
      </c>
      <c r="G8" s="15" t="s">
        <v>90</v>
      </c>
      <c r="H8" s="1" t="s">
        <v>90</v>
      </c>
      <c r="I8" s="1" t="s">
        <v>90</v>
      </c>
      <c r="J8" s="1" t="s">
        <v>90</v>
      </c>
      <c r="K8" s="15" t="s">
        <v>91</v>
      </c>
      <c r="L8" s="1" t="s">
        <v>91</v>
      </c>
      <c r="M8" s="1" t="s">
        <v>91</v>
      </c>
      <c r="N8" s="1" t="s">
        <v>91</v>
      </c>
      <c r="O8" s="15" t="s">
        <v>92</v>
      </c>
      <c r="P8" s="1" t="s">
        <v>92</v>
      </c>
      <c r="Q8" s="1" t="s">
        <v>92</v>
      </c>
      <c r="R8" s="1" t="s">
        <v>92</v>
      </c>
      <c r="S8" s="15" t="s">
        <v>93</v>
      </c>
    </row>
    <row r="9" spans="1:19" ht="13.5">
      <c r="A9" s="11" t="s">
        <v>5</v>
      </c>
      <c r="B9" s="1" t="s">
        <v>11</v>
      </c>
      <c r="C9" s="15" t="s">
        <v>15</v>
      </c>
      <c r="D9" s="1" t="s">
        <v>19</v>
      </c>
      <c r="E9" s="15" t="s">
        <v>23</v>
      </c>
      <c r="F9" s="1" t="s">
        <v>27</v>
      </c>
      <c r="G9" s="15" t="s">
        <v>31</v>
      </c>
      <c r="H9" s="1" t="s">
        <v>33</v>
      </c>
      <c r="I9" s="1" t="s">
        <v>35</v>
      </c>
      <c r="J9" s="1" t="s">
        <v>37</v>
      </c>
      <c r="K9" s="15" t="s">
        <v>39</v>
      </c>
      <c r="L9" s="1" t="s">
        <v>41</v>
      </c>
      <c r="M9" s="1" t="s">
        <v>43</v>
      </c>
      <c r="N9" s="1" t="s">
        <v>45</v>
      </c>
      <c r="O9" s="15" t="s">
        <v>47</v>
      </c>
      <c r="P9" s="1" t="s">
        <v>49</v>
      </c>
      <c r="Q9" s="1" t="s">
        <v>51</v>
      </c>
      <c r="R9" s="1" t="s">
        <v>53</v>
      </c>
      <c r="S9" s="15" t="s">
        <v>55</v>
      </c>
    </row>
    <row r="10" spans="1:19" ht="14.25" thickBot="1">
      <c r="A10" s="11" t="s">
        <v>6</v>
      </c>
      <c r="B10" s="1" t="s">
        <v>57</v>
      </c>
      <c r="C10" s="15" t="s">
        <v>57</v>
      </c>
      <c r="D10" s="1" t="s">
        <v>57</v>
      </c>
      <c r="E10" s="15" t="s">
        <v>57</v>
      </c>
      <c r="F10" s="1" t="s">
        <v>57</v>
      </c>
      <c r="G10" s="15" t="s">
        <v>57</v>
      </c>
      <c r="H10" s="1" t="s">
        <v>57</v>
      </c>
      <c r="I10" s="1" t="s">
        <v>57</v>
      </c>
      <c r="J10" s="1" t="s">
        <v>57</v>
      </c>
      <c r="K10" s="15" t="s">
        <v>57</v>
      </c>
      <c r="L10" s="1" t="s">
        <v>57</v>
      </c>
      <c r="M10" s="1" t="s">
        <v>57</v>
      </c>
      <c r="N10" s="1" t="s">
        <v>57</v>
      </c>
      <c r="O10" s="15" t="s">
        <v>57</v>
      </c>
      <c r="P10" s="1" t="s">
        <v>57</v>
      </c>
      <c r="Q10" s="1" t="s">
        <v>57</v>
      </c>
      <c r="R10" s="1" t="s">
        <v>57</v>
      </c>
      <c r="S10" s="15" t="s">
        <v>57</v>
      </c>
    </row>
    <row r="11" spans="1:19" ht="14.25" thickTop="1">
      <c r="A11" s="26" t="s">
        <v>94</v>
      </c>
      <c r="B11" s="19">
        <v>138130</v>
      </c>
      <c r="C11" s="20">
        <v>711521</v>
      </c>
      <c r="D11" s="19">
        <v>64209</v>
      </c>
      <c r="E11" s="20">
        <v>343149</v>
      </c>
      <c r="F11" s="19">
        <v>16948</v>
      </c>
      <c r="G11" s="20">
        <v>531437</v>
      </c>
      <c r="H11" s="19">
        <v>-17996</v>
      </c>
      <c r="I11" s="19">
        <v>28274</v>
      </c>
      <c r="J11" s="19">
        <v>91113</v>
      </c>
      <c r="K11" s="20">
        <v>255160</v>
      </c>
      <c r="L11" s="19">
        <v>-123301</v>
      </c>
      <c r="M11" s="19">
        <v>-150657</v>
      </c>
      <c r="N11" s="19">
        <v>-50664</v>
      </c>
      <c r="O11" s="20">
        <v>38119</v>
      </c>
      <c r="P11" s="19">
        <v>-173782</v>
      </c>
      <c r="Q11" s="19">
        <v>-56813</v>
      </c>
      <c r="R11" s="19">
        <v>8049</v>
      </c>
      <c r="S11" s="20">
        <v>174791</v>
      </c>
    </row>
    <row r="12" spans="1:19" ht="13.5">
      <c r="A12" s="4" t="s">
        <v>95</v>
      </c>
      <c r="B12" s="21">
        <v>2797</v>
      </c>
      <c r="C12" s="22">
        <v>7113</v>
      </c>
      <c r="D12" s="21">
        <v>3500</v>
      </c>
      <c r="E12" s="22">
        <v>6575</v>
      </c>
      <c r="F12" s="21">
        <v>2657</v>
      </c>
      <c r="G12" s="22">
        <v>7648</v>
      </c>
      <c r="H12" s="21">
        <v>5668</v>
      </c>
      <c r="I12" s="21">
        <v>3789</v>
      </c>
      <c r="J12" s="21">
        <v>1898</v>
      </c>
      <c r="K12" s="22">
        <v>20417</v>
      </c>
      <c r="L12" s="21">
        <v>15278</v>
      </c>
      <c r="M12" s="21">
        <v>10147</v>
      </c>
      <c r="N12" s="21">
        <v>4999</v>
      </c>
      <c r="O12" s="22">
        <v>21011</v>
      </c>
      <c r="P12" s="21">
        <v>13383</v>
      </c>
      <c r="Q12" s="21">
        <v>6620</v>
      </c>
      <c r="R12" s="21">
        <v>3299</v>
      </c>
      <c r="S12" s="22">
        <v>13676</v>
      </c>
    </row>
    <row r="13" spans="1:19" ht="13.5">
      <c r="A13" s="4" t="s">
        <v>96</v>
      </c>
      <c r="B13" s="21">
        <v>-9750</v>
      </c>
      <c r="C13" s="22">
        <v>3750</v>
      </c>
      <c r="D13" s="21">
        <v>-3750</v>
      </c>
      <c r="E13" s="22">
        <v>-2100</v>
      </c>
      <c r="F13" s="21">
        <v>-5850</v>
      </c>
      <c r="G13" s="22">
        <v>2100</v>
      </c>
      <c r="H13" s="21">
        <v>-11400</v>
      </c>
      <c r="I13" s="21">
        <v>-3750</v>
      </c>
      <c r="J13" s="21">
        <v>-12750</v>
      </c>
      <c r="K13" s="22">
        <v>2400</v>
      </c>
      <c r="L13" s="21">
        <v>-9900</v>
      </c>
      <c r="M13" s="21">
        <v>-1350</v>
      </c>
      <c r="N13" s="21">
        <v>-10350</v>
      </c>
      <c r="O13" s="22">
        <v>-450</v>
      </c>
      <c r="P13" s="21">
        <v>-10350</v>
      </c>
      <c r="Q13" s="21">
        <v>450</v>
      </c>
      <c r="R13" s="21">
        <v>-10050</v>
      </c>
      <c r="S13" s="22">
        <v>-1800</v>
      </c>
    </row>
    <row r="14" spans="1:19" ht="13.5">
      <c r="A14" s="4" t="s">
        <v>97</v>
      </c>
      <c r="B14" s="21">
        <v>-226</v>
      </c>
      <c r="C14" s="22">
        <v>-400</v>
      </c>
      <c r="D14" s="21">
        <v>-199</v>
      </c>
      <c r="E14" s="22">
        <v>-343</v>
      </c>
      <c r="F14" s="21">
        <v>-171</v>
      </c>
      <c r="G14" s="22">
        <v>-313</v>
      </c>
      <c r="H14" s="21">
        <v>-166</v>
      </c>
      <c r="I14" s="21">
        <v>-166</v>
      </c>
      <c r="J14" s="21"/>
      <c r="K14" s="22">
        <v>-499</v>
      </c>
      <c r="L14" s="21">
        <v>-258</v>
      </c>
      <c r="M14" s="21">
        <v>-258</v>
      </c>
      <c r="N14" s="21"/>
      <c r="O14" s="22">
        <v>-1164</v>
      </c>
      <c r="P14" s="21">
        <v>-929</v>
      </c>
      <c r="Q14" s="21">
        <v>-929</v>
      </c>
      <c r="R14" s="21"/>
      <c r="S14" s="22">
        <v>-2738</v>
      </c>
    </row>
    <row r="15" spans="1:19" ht="13.5">
      <c r="A15" s="4" t="s">
        <v>98</v>
      </c>
      <c r="B15" s="21">
        <v>1169818</v>
      </c>
      <c r="C15" s="22">
        <v>-885942</v>
      </c>
      <c r="D15" s="21">
        <v>282488</v>
      </c>
      <c r="E15" s="22">
        <v>690255</v>
      </c>
      <c r="F15" s="21">
        <v>968857</v>
      </c>
      <c r="G15" s="22">
        <v>-491776</v>
      </c>
      <c r="H15" s="21">
        <v>452090</v>
      </c>
      <c r="I15" s="21">
        <v>471106</v>
      </c>
      <c r="J15" s="21">
        <v>439130</v>
      </c>
      <c r="K15" s="22">
        <v>-148260</v>
      </c>
      <c r="L15" s="21">
        <v>340133</v>
      </c>
      <c r="M15" s="21">
        <v>341670</v>
      </c>
      <c r="N15" s="21">
        <v>315935</v>
      </c>
      <c r="O15" s="22">
        <v>-238161</v>
      </c>
      <c r="P15" s="21">
        <v>94198</v>
      </c>
      <c r="Q15" s="21">
        <v>33955</v>
      </c>
      <c r="R15" s="21">
        <v>59855</v>
      </c>
      <c r="S15" s="22">
        <v>81998</v>
      </c>
    </row>
    <row r="16" spans="1:19" ht="13.5">
      <c r="A16" s="4" t="s">
        <v>99</v>
      </c>
      <c r="B16" s="21">
        <v>3906</v>
      </c>
      <c r="C16" s="22">
        <v>-4340</v>
      </c>
      <c r="D16" s="21">
        <v>-1219</v>
      </c>
      <c r="E16" s="22">
        <v>5745</v>
      </c>
      <c r="F16" s="21">
        <v>3288</v>
      </c>
      <c r="G16" s="22">
        <v>-1801</v>
      </c>
      <c r="H16" s="21">
        <v>1542</v>
      </c>
      <c r="I16" s="21">
        <v>1228</v>
      </c>
      <c r="J16" s="21">
        <v>1130</v>
      </c>
      <c r="K16" s="22">
        <v>-2640</v>
      </c>
      <c r="L16" s="21">
        <v>-14171</v>
      </c>
      <c r="M16" s="21">
        <v>-19700</v>
      </c>
      <c r="N16" s="21">
        <v>-2070</v>
      </c>
      <c r="O16" s="22">
        <v>4147</v>
      </c>
      <c r="P16" s="21">
        <v>1330</v>
      </c>
      <c r="Q16" s="21">
        <v>7965</v>
      </c>
      <c r="R16" s="21">
        <v>5638</v>
      </c>
      <c r="S16" s="22">
        <v>-2714</v>
      </c>
    </row>
    <row r="17" spans="1:19" ht="13.5">
      <c r="A17" s="4" t="s">
        <v>100</v>
      </c>
      <c r="B17" s="21">
        <v>2335</v>
      </c>
      <c r="C17" s="22">
        <v>-1757</v>
      </c>
      <c r="D17" s="21">
        <v>-4777</v>
      </c>
      <c r="E17" s="22">
        <v>954</v>
      </c>
      <c r="F17" s="21">
        <v>-681</v>
      </c>
      <c r="G17" s="22">
        <v>11821</v>
      </c>
      <c r="H17" s="21">
        <v>-1451</v>
      </c>
      <c r="I17" s="21">
        <v>-2189</v>
      </c>
      <c r="J17" s="21">
        <v>-839</v>
      </c>
      <c r="K17" s="22">
        <v>-10007</v>
      </c>
      <c r="L17" s="21">
        <v>-10199</v>
      </c>
      <c r="M17" s="21">
        <v>-17297</v>
      </c>
      <c r="N17" s="21">
        <v>1211</v>
      </c>
      <c r="O17" s="22">
        <v>-1835</v>
      </c>
      <c r="P17" s="21">
        <v>-10416</v>
      </c>
      <c r="Q17" s="21">
        <v>-622</v>
      </c>
      <c r="R17" s="21">
        <v>-2125</v>
      </c>
      <c r="S17" s="22">
        <v>-354</v>
      </c>
    </row>
    <row r="18" spans="1:19" ht="13.5">
      <c r="A18" s="4" t="s">
        <v>101</v>
      </c>
      <c r="B18" s="21">
        <v>-227613</v>
      </c>
      <c r="C18" s="22">
        <v>169032</v>
      </c>
      <c r="D18" s="21">
        <v>-54843</v>
      </c>
      <c r="E18" s="22">
        <v>-165644</v>
      </c>
      <c r="F18" s="21">
        <v>-219725</v>
      </c>
      <c r="G18" s="22">
        <v>111308</v>
      </c>
      <c r="H18" s="21">
        <v>-95836</v>
      </c>
      <c r="I18" s="21">
        <v>-105326</v>
      </c>
      <c r="J18" s="21">
        <v>-98683</v>
      </c>
      <c r="K18" s="22">
        <v>49410</v>
      </c>
      <c r="L18" s="21">
        <v>-46302</v>
      </c>
      <c r="M18" s="21">
        <v>-40170</v>
      </c>
      <c r="N18" s="21">
        <v>-55748</v>
      </c>
      <c r="O18" s="22">
        <v>42675</v>
      </c>
      <c r="P18" s="21">
        <v>-15137</v>
      </c>
      <c r="Q18" s="21">
        <v>-8703</v>
      </c>
      <c r="R18" s="21">
        <v>-651</v>
      </c>
      <c r="S18" s="22">
        <v>-17607</v>
      </c>
    </row>
    <row r="19" spans="1:19" ht="13.5">
      <c r="A19" s="4" t="s">
        <v>102</v>
      </c>
      <c r="B19" s="21">
        <v>-54831</v>
      </c>
      <c r="C19" s="22">
        <v>5235</v>
      </c>
      <c r="D19" s="21">
        <v>-47021</v>
      </c>
      <c r="E19" s="22">
        <v>-11365</v>
      </c>
      <c r="F19" s="21">
        <v>-56322</v>
      </c>
      <c r="G19" s="22">
        <v>44043</v>
      </c>
      <c r="H19" s="21">
        <v>-3909</v>
      </c>
      <c r="I19" s="21">
        <v>-22127</v>
      </c>
      <c r="J19" s="21">
        <v>-7958</v>
      </c>
      <c r="K19" s="22">
        <v>-32604</v>
      </c>
      <c r="L19" s="21">
        <v>-51651</v>
      </c>
      <c r="M19" s="21">
        <v>-49322</v>
      </c>
      <c r="N19" s="21">
        <v>-33571</v>
      </c>
      <c r="O19" s="22">
        <v>19043</v>
      </c>
      <c r="P19" s="21">
        <v>-8105</v>
      </c>
      <c r="Q19" s="21">
        <v>3988</v>
      </c>
      <c r="R19" s="21">
        <v>25030</v>
      </c>
      <c r="S19" s="22">
        <v>-11006</v>
      </c>
    </row>
    <row r="20" spans="1:19" ht="13.5">
      <c r="A20" s="4" t="s">
        <v>103</v>
      </c>
      <c r="B20" s="21">
        <v>-35004</v>
      </c>
      <c r="C20" s="22">
        <v>13610</v>
      </c>
      <c r="D20" s="21">
        <v>-22751</v>
      </c>
      <c r="E20" s="22">
        <v>-7515</v>
      </c>
      <c r="F20" s="21">
        <v>-31689</v>
      </c>
      <c r="G20" s="22">
        <v>6741</v>
      </c>
      <c r="H20" s="21">
        <v>-23698</v>
      </c>
      <c r="I20" s="21">
        <v>-24553</v>
      </c>
      <c r="J20" s="21">
        <v>-17772</v>
      </c>
      <c r="K20" s="22">
        <v>15894</v>
      </c>
      <c r="L20" s="21">
        <v>-5612</v>
      </c>
      <c r="M20" s="21">
        <v>-11319</v>
      </c>
      <c r="N20" s="21">
        <v>-8759</v>
      </c>
      <c r="O20" s="22">
        <v>-2020</v>
      </c>
      <c r="P20" s="21">
        <v>-17090</v>
      </c>
      <c r="Q20" s="21">
        <v>-12570</v>
      </c>
      <c r="R20" s="21">
        <v>-8323</v>
      </c>
      <c r="S20" s="22">
        <v>-8335</v>
      </c>
    </row>
    <row r="21" spans="1:19" ht="13.5">
      <c r="A21" s="4" t="s">
        <v>104</v>
      </c>
      <c r="B21" s="21">
        <v>-4811</v>
      </c>
      <c r="C21" s="22">
        <v>2738</v>
      </c>
      <c r="D21" s="21">
        <v>-989</v>
      </c>
      <c r="E21" s="22">
        <v>-2960</v>
      </c>
      <c r="F21" s="21">
        <v>-3681</v>
      </c>
      <c r="G21" s="22">
        <v>1973</v>
      </c>
      <c r="H21" s="21">
        <v>1147</v>
      </c>
      <c r="I21" s="21">
        <v>-4188</v>
      </c>
      <c r="J21" s="21">
        <v>4126</v>
      </c>
      <c r="K21" s="22">
        <v>481</v>
      </c>
      <c r="L21" s="21">
        <v>1926</v>
      </c>
      <c r="M21" s="21">
        <v>-1936</v>
      </c>
      <c r="N21" s="21">
        <v>1476</v>
      </c>
      <c r="O21" s="22">
        <v>-154</v>
      </c>
      <c r="P21" s="21">
        <v>2435</v>
      </c>
      <c r="Q21" s="21">
        <v>3616</v>
      </c>
      <c r="R21" s="21">
        <v>681</v>
      </c>
      <c r="S21" s="22">
        <v>-1243</v>
      </c>
    </row>
    <row r="22" spans="1:19" ht="13.5">
      <c r="A22" s="4" t="s">
        <v>105</v>
      </c>
      <c r="B22" s="21">
        <v>984751</v>
      </c>
      <c r="C22" s="22">
        <v>20592</v>
      </c>
      <c r="D22" s="21">
        <v>214645</v>
      </c>
      <c r="E22" s="22">
        <v>856785</v>
      </c>
      <c r="F22" s="21">
        <v>673628</v>
      </c>
      <c r="G22" s="22">
        <v>214770</v>
      </c>
      <c r="H22" s="21">
        <v>303278</v>
      </c>
      <c r="I22" s="21">
        <v>341024</v>
      </c>
      <c r="J22" s="21">
        <v>397448</v>
      </c>
      <c r="K22" s="22">
        <v>196583</v>
      </c>
      <c r="L22" s="21">
        <v>105629</v>
      </c>
      <c r="M22" s="21">
        <v>70262</v>
      </c>
      <c r="N22" s="21">
        <v>160678</v>
      </c>
      <c r="O22" s="22">
        <v>-102041</v>
      </c>
      <c r="P22" s="21">
        <v>-137578</v>
      </c>
      <c r="Q22" s="21">
        <v>-17529</v>
      </c>
      <c r="R22" s="21">
        <v>81297</v>
      </c>
      <c r="S22" s="22">
        <v>284121</v>
      </c>
    </row>
    <row r="23" spans="1:19" ht="13.5">
      <c r="A23" s="4" t="s">
        <v>106</v>
      </c>
      <c r="B23" s="21">
        <v>226</v>
      </c>
      <c r="C23" s="22">
        <v>400</v>
      </c>
      <c r="D23" s="21">
        <v>199</v>
      </c>
      <c r="E23" s="22">
        <v>343</v>
      </c>
      <c r="F23" s="21">
        <v>171</v>
      </c>
      <c r="G23" s="22">
        <v>313</v>
      </c>
      <c r="H23" s="21">
        <v>166</v>
      </c>
      <c r="I23" s="21">
        <v>166</v>
      </c>
      <c r="J23" s="21"/>
      <c r="K23" s="22">
        <v>499</v>
      </c>
      <c r="L23" s="21">
        <v>258</v>
      </c>
      <c r="M23" s="21">
        <v>258</v>
      </c>
      <c r="N23" s="21"/>
      <c r="O23" s="22">
        <v>1164</v>
      </c>
      <c r="P23" s="21">
        <v>929</v>
      </c>
      <c r="Q23" s="21">
        <v>929</v>
      </c>
      <c r="R23" s="21"/>
      <c r="S23" s="22">
        <v>2738</v>
      </c>
    </row>
    <row r="24" spans="1:19" ht="13.5">
      <c r="A24" s="4" t="s">
        <v>107</v>
      </c>
      <c r="B24" s="21">
        <v>-292667</v>
      </c>
      <c r="C24" s="22">
        <v>-97393</v>
      </c>
      <c r="D24" s="21">
        <v>-88297</v>
      </c>
      <c r="E24" s="22">
        <v>-207484</v>
      </c>
      <c r="F24" s="21">
        <v>-207180</v>
      </c>
      <c r="G24" s="22">
        <v>-116272</v>
      </c>
      <c r="H24" s="21">
        <v>-115095</v>
      </c>
      <c r="I24" s="21">
        <v>-114830</v>
      </c>
      <c r="J24" s="21">
        <v>-115853</v>
      </c>
      <c r="K24" s="22">
        <v>-15238</v>
      </c>
      <c r="L24" s="21">
        <v>-15014</v>
      </c>
      <c r="M24" s="21">
        <v>-14606</v>
      </c>
      <c r="N24" s="21">
        <v>-14181</v>
      </c>
      <c r="O24" s="22">
        <v>-43410</v>
      </c>
      <c r="P24" s="21">
        <v>-42782</v>
      </c>
      <c r="Q24" s="21">
        <v>-41611</v>
      </c>
      <c r="R24" s="21">
        <v>-39991</v>
      </c>
      <c r="S24" s="22">
        <v>-222344</v>
      </c>
    </row>
    <row r="25" spans="1:19" ht="14.25" thickBot="1">
      <c r="A25" s="3" t="s">
        <v>108</v>
      </c>
      <c r="B25" s="23">
        <v>692310</v>
      </c>
      <c r="C25" s="24">
        <v>-76400</v>
      </c>
      <c r="D25" s="23">
        <v>126548</v>
      </c>
      <c r="E25" s="24">
        <v>649645</v>
      </c>
      <c r="F25" s="23">
        <v>466620</v>
      </c>
      <c r="G25" s="24">
        <v>98811</v>
      </c>
      <c r="H25" s="23">
        <v>188349</v>
      </c>
      <c r="I25" s="23">
        <v>226360</v>
      </c>
      <c r="J25" s="23">
        <v>281595</v>
      </c>
      <c r="K25" s="24">
        <v>181845</v>
      </c>
      <c r="L25" s="23">
        <v>90873</v>
      </c>
      <c r="M25" s="23">
        <v>55914</v>
      </c>
      <c r="N25" s="23">
        <v>146496</v>
      </c>
      <c r="O25" s="24">
        <v>-144287</v>
      </c>
      <c r="P25" s="23">
        <v>-179431</v>
      </c>
      <c r="Q25" s="23">
        <v>-58211</v>
      </c>
      <c r="R25" s="23">
        <v>41306</v>
      </c>
      <c r="S25" s="24">
        <v>64514</v>
      </c>
    </row>
    <row r="26" spans="1:19" ht="14.25" thickTop="1">
      <c r="A26" s="4" t="s">
        <v>109</v>
      </c>
      <c r="B26" s="21">
        <v>-800</v>
      </c>
      <c r="C26" s="22">
        <v>-217</v>
      </c>
      <c r="D26" s="21">
        <v>-217</v>
      </c>
      <c r="E26" s="22">
        <v>-6060</v>
      </c>
      <c r="F26" s="21">
        <v>-2860</v>
      </c>
      <c r="G26" s="22">
        <v>-1137</v>
      </c>
      <c r="H26" s="21"/>
      <c r="I26" s="21"/>
      <c r="J26" s="21"/>
      <c r="K26" s="22">
        <v>-2349</v>
      </c>
      <c r="L26" s="21">
        <v>-2349</v>
      </c>
      <c r="M26" s="21">
        <v>-2349</v>
      </c>
      <c r="N26" s="21">
        <v>-1150</v>
      </c>
      <c r="O26" s="22">
        <v>-22390</v>
      </c>
      <c r="P26" s="21">
        <v>-22390</v>
      </c>
      <c r="Q26" s="21">
        <v>-3868</v>
      </c>
      <c r="R26" s="21">
        <v>-2919</v>
      </c>
      <c r="S26" s="22">
        <v>-3166</v>
      </c>
    </row>
    <row r="27" spans="1:19" ht="13.5">
      <c r="A27" s="4" t="s">
        <v>110</v>
      </c>
      <c r="B27" s="21">
        <v>-930</v>
      </c>
      <c r="C27" s="22">
        <v>-1877</v>
      </c>
      <c r="D27" s="21">
        <v>-1411</v>
      </c>
      <c r="E27" s="22">
        <v>-7354</v>
      </c>
      <c r="F27" s="21">
        <v>-492</v>
      </c>
      <c r="G27" s="22"/>
      <c r="H27" s="21"/>
      <c r="I27" s="21"/>
      <c r="J27" s="21"/>
      <c r="K27" s="22">
        <v>-455</v>
      </c>
      <c r="L27" s="21"/>
      <c r="M27" s="21"/>
      <c r="N27" s="21"/>
      <c r="O27" s="22"/>
      <c r="P27" s="21"/>
      <c r="Q27" s="21"/>
      <c r="R27" s="21"/>
      <c r="S27" s="22"/>
    </row>
    <row r="28" spans="1:19" ht="14.25" thickBot="1">
      <c r="A28" s="3" t="s">
        <v>111</v>
      </c>
      <c r="B28" s="23">
        <v>-1730</v>
      </c>
      <c r="C28" s="24">
        <v>-2095</v>
      </c>
      <c r="D28" s="23">
        <v>-1629</v>
      </c>
      <c r="E28" s="24">
        <v>-3719</v>
      </c>
      <c r="F28" s="23">
        <v>-3352</v>
      </c>
      <c r="G28" s="24">
        <v>-1200</v>
      </c>
      <c r="H28" s="23">
        <v>-63</v>
      </c>
      <c r="I28" s="23">
        <v>-63</v>
      </c>
      <c r="J28" s="23">
        <v>-63</v>
      </c>
      <c r="K28" s="24">
        <v>-2805</v>
      </c>
      <c r="L28" s="23">
        <v>-2349</v>
      </c>
      <c r="M28" s="23">
        <v>-2349</v>
      </c>
      <c r="N28" s="23">
        <v>-1150</v>
      </c>
      <c r="O28" s="24">
        <v>-27254</v>
      </c>
      <c r="P28" s="23">
        <v>-27254</v>
      </c>
      <c r="Q28" s="23">
        <v>-33850</v>
      </c>
      <c r="R28" s="23">
        <v>-2919</v>
      </c>
      <c r="S28" s="24">
        <v>-16015</v>
      </c>
    </row>
    <row r="29" spans="1:19" ht="14.25" thickTop="1">
      <c r="A29" s="4" t="s">
        <v>112</v>
      </c>
      <c r="B29" s="21">
        <v>-36</v>
      </c>
      <c r="C29" s="22"/>
      <c r="D29" s="21"/>
      <c r="E29" s="22"/>
      <c r="F29" s="21"/>
      <c r="G29" s="22"/>
      <c r="H29" s="21"/>
      <c r="I29" s="21"/>
      <c r="J29" s="21"/>
      <c r="K29" s="22"/>
      <c r="L29" s="21"/>
      <c r="M29" s="21"/>
      <c r="N29" s="21"/>
      <c r="O29" s="22"/>
      <c r="P29" s="21"/>
      <c r="Q29" s="21"/>
      <c r="R29" s="21"/>
      <c r="S29" s="22"/>
    </row>
    <row r="30" spans="1:19" ht="13.5">
      <c r="A30" s="4" t="s">
        <v>113</v>
      </c>
      <c r="B30" s="21">
        <v>-70537</v>
      </c>
      <c r="C30" s="22">
        <v>-50754</v>
      </c>
      <c r="D30" s="21">
        <v>-50395</v>
      </c>
      <c r="E30" s="22">
        <v>-60781</v>
      </c>
      <c r="F30" s="21">
        <v>-60491</v>
      </c>
      <c r="G30" s="22">
        <v>-50196</v>
      </c>
      <c r="H30" s="21">
        <v>-50076</v>
      </c>
      <c r="I30" s="21">
        <v>-49902</v>
      </c>
      <c r="J30" s="21">
        <v>-42623</v>
      </c>
      <c r="K30" s="22">
        <v>-30225</v>
      </c>
      <c r="L30" s="21">
        <v>-30112</v>
      </c>
      <c r="M30" s="21">
        <v>-30001</v>
      </c>
      <c r="N30" s="21">
        <v>-26699</v>
      </c>
      <c r="O30" s="22">
        <v>-60320</v>
      </c>
      <c r="P30" s="21">
        <v>-60164</v>
      </c>
      <c r="Q30" s="21">
        <v>-59914</v>
      </c>
      <c r="R30" s="21">
        <v>-52930</v>
      </c>
      <c r="S30" s="22">
        <v>-60002</v>
      </c>
    </row>
    <row r="31" spans="1:19" ht="14.25" thickBot="1">
      <c r="A31" s="3" t="s">
        <v>114</v>
      </c>
      <c r="B31" s="23">
        <v>-70573</v>
      </c>
      <c r="C31" s="24">
        <v>-50754</v>
      </c>
      <c r="D31" s="23">
        <v>-50395</v>
      </c>
      <c r="E31" s="24">
        <v>-60781</v>
      </c>
      <c r="F31" s="23">
        <v>-60491</v>
      </c>
      <c r="G31" s="24">
        <v>-47035</v>
      </c>
      <c r="H31" s="23">
        <v>-50076</v>
      </c>
      <c r="I31" s="23">
        <v>-49902</v>
      </c>
      <c r="J31" s="23">
        <v>-42623</v>
      </c>
      <c r="K31" s="24">
        <v>-30225</v>
      </c>
      <c r="L31" s="23">
        <v>-30112</v>
      </c>
      <c r="M31" s="23">
        <v>-30001</v>
      </c>
      <c r="N31" s="23">
        <v>-26699</v>
      </c>
      <c r="O31" s="24">
        <v>-60320</v>
      </c>
      <c r="P31" s="23">
        <v>-60164</v>
      </c>
      <c r="Q31" s="23">
        <v>-59914</v>
      </c>
      <c r="R31" s="23">
        <v>-52930</v>
      </c>
      <c r="S31" s="24">
        <v>-59483</v>
      </c>
    </row>
    <row r="32" spans="1:19" ht="14.25" thickTop="1">
      <c r="A32" s="5" t="s">
        <v>115</v>
      </c>
      <c r="B32" s="21">
        <v>620006</v>
      </c>
      <c r="C32" s="22">
        <v>-129250</v>
      </c>
      <c r="D32" s="21">
        <v>74522</v>
      </c>
      <c r="E32" s="22">
        <v>585143</v>
      </c>
      <c r="F32" s="21">
        <v>402775</v>
      </c>
      <c r="G32" s="22">
        <v>50575</v>
      </c>
      <c r="H32" s="21">
        <v>138209</v>
      </c>
      <c r="I32" s="21">
        <v>176395</v>
      </c>
      <c r="J32" s="21">
        <v>238908</v>
      </c>
      <c r="K32" s="22">
        <v>148813</v>
      </c>
      <c r="L32" s="21">
        <v>58411</v>
      </c>
      <c r="M32" s="21">
        <v>23563</v>
      </c>
      <c r="N32" s="21">
        <v>118647</v>
      </c>
      <c r="O32" s="22">
        <v>-231862</v>
      </c>
      <c r="P32" s="21">
        <v>-266850</v>
      </c>
      <c r="Q32" s="21">
        <v>-151976</v>
      </c>
      <c r="R32" s="21">
        <v>-14543</v>
      </c>
      <c r="S32" s="22">
        <v>-10984</v>
      </c>
    </row>
    <row r="33" spans="1:19" ht="13.5">
      <c r="A33" s="5" t="s">
        <v>116</v>
      </c>
      <c r="B33" s="21">
        <v>1835343</v>
      </c>
      <c r="C33" s="22">
        <v>1964593</v>
      </c>
      <c r="D33" s="21">
        <v>1964593</v>
      </c>
      <c r="E33" s="22">
        <v>1379449</v>
      </c>
      <c r="F33" s="21">
        <v>1379449</v>
      </c>
      <c r="G33" s="22">
        <v>1328874</v>
      </c>
      <c r="H33" s="21">
        <v>1328874</v>
      </c>
      <c r="I33" s="21">
        <v>1328874</v>
      </c>
      <c r="J33" s="21">
        <v>1328874</v>
      </c>
      <c r="K33" s="22">
        <v>1180060</v>
      </c>
      <c r="L33" s="21">
        <v>1180060</v>
      </c>
      <c r="M33" s="21">
        <v>1180060</v>
      </c>
      <c r="N33" s="21">
        <v>1180060</v>
      </c>
      <c r="O33" s="22">
        <v>1411923</v>
      </c>
      <c r="P33" s="21">
        <v>1411923</v>
      </c>
      <c r="Q33" s="21">
        <v>1411923</v>
      </c>
      <c r="R33" s="21">
        <v>1411923</v>
      </c>
      <c r="S33" s="22">
        <v>1422907</v>
      </c>
    </row>
    <row r="34" spans="1:19" ht="14.25" thickBot="1">
      <c r="A34" s="5" t="s">
        <v>116</v>
      </c>
      <c r="B34" s="21">
        <v>2455350</v>
      </c>
      <c r="C34" s="22">
        <v>1835343</v>
      </c>
      <c r="D34" s="21">
        <v>2039116</v>
      </c>
      <c r="E34" s="22">
        <v>1964593</v>
      </c>
      <c r="F34" s="21">
        <v>1782225</v>
      </c>
      <c r="G34" s="22">
        <v>1379449</v>
      </c>
      <c r="H34" s="21">
        <v>1467084</v>
      </c>
      <c r="I34" s="21">
        <v>1505269</v>
      </c>
      <c r="J34" s="21">
        <v>1567783</v>
      </c>
      <c r="K34" s="22">
        <v>1328874</v>
      </c>
      <c r="L34" s="21">
        <v>1238472</v>
      </c>
      <c r="M34" s="21">
        <v>1203624</v>
      </c>
      <c r="N34" s="21">
        <v>1298708</v>
      </c>
      <c r="O34" s="22">
        <v>1180060</v>
      </c>
      <c r="P34" s="21">
        <v>1145072</v>
      </c>
      <c r="Q34" s="21">
        <v>1259946</v>
      </c>
      <c r="R34" s="21">
        <v>1397380</v>
      </c>
      <c r="S34" s="22">
        <v>1411923</v>
      </c>
    </row>
    <row r="35" spans="1:19" ht="14.25" thickTop="1">
      <c r="A35" s="6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7" ht="13.5">
      <c r="A37" s="18" t="s">
        <v>84</v>
      </c>
    </row>
    <row r="38" ht="13.5">
      <c r="A38" s="18" t="s">
        <v>85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Y3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8" t="s">
        <v>80</v>
      </c>
      <c r="B2" s="12">
        <v>3723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4.25" thickBot="1">
      <c r="A3" s="9" t="s">
        <v>81</v>
      </c>
      <c r="B3" s="1" t="s">
        <v>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8" t="s">
        <v>0</v>
      </c>
      <c r="B4" s="13" t="str">
        <f>HYPERLINK("http://www.kabupro.jp/mark/20140813/S1002TIG.htm","四半期報告書")</f>
        <v>四半期報告書</v>
      </c>
      <c r="C4" s="13" t="str">
        <f>HYPERLINK("http://www.kabupro.jp/mark/20140514/S1001RWB.htm","四半期報告書")</f>
        <v>四半期報告書</v>
      </c>
      <c r="D4" s="13" t="str">
        <f>HYPERLINK("http://www.kabupro.jp/mark/20140213/S1001426.htm","四半期報告書")</f>
        <v>四半期報告書</v>
      </c>
      <c r="E4" s="13" t="str">
        <f>HYPERLINK("http://www.kabupro.jp/mark/20140813/S1002TIG.htm","四半期報告書")</f>
        <v>四半期報告書</v>
      </c>
      <c r="F4" s="13" t="str">
        <f>HYPERLINK("http://www.kabupro.jp/mark/20130808/S000E66F.htm","四半期報告書")</f>
        <v>四半期報告書</v>
      </c>
      <c r="G4" s="13" t="str">
        <f>HYPERLINK("http://www.kabupro.jp/mark/20130509/S000DBZJ.htm","四半期報告書")</f>
        <v>四半期報告書</v>
      </c>
      <c r="H4" s="13" t="str">
        <f>HYPERLINK("http://www.kabupro.jp/mark/20130207/S000CQT8.htm","四半期報告書")</f>
        <v>四半期報告書</v>
      </c>
      <c r="I4" s="13" t="str">
        <f>HYPERLINK("http://www.kabupro.jp/mark/20131220/S1000RIN.htm","有価証券報告書")</f>
        <v>有価証券報告書</v>
      </c>
      <c r="J4" s="13" t="str">
        <f>HYPERLINK("http://www.kabupro.jp/mark/20120809/S000BLTT.htm","四半期報告書")</f>
        <v>四半期報告書</v>
      </c>
      <c r="K4" s="13" t="str">
        <f>HYPERLINK("http://www.kabupro.jp/mark/20120510/S000ATCP.htm","四半期報告書")</f>
        <v>四半期報告書</v>
      </c>
      <c r="L4" s="13" t="str">
        <f>HYPERLINK("http://www.kabupro.jp/mark/20120209/S000A8A5.htm","四半期報告書")</f>
        <v>四半期報告書</v>
      </c>
      <c r="M4" s="13" t="str">
        <f>HYPERLINK("http://www.kabupro.jp/mark/20121220/S000CIKJ.htm","有価証券報告書")</f>
        <v>有価証券報告書</v>
      </c>
      <c r="N4" s="13" t="str">
        <f>HYPERLINK("http://www.kabupro.jp/mark/20110812/S000931O.htm","四半期報告書")</f>
        <v>四半期報告書</v>
      </c>
      <c r="O4" s="13" t="str">
        <f>HYPERLINK("http://www.kabupro.jp/mark/20110513/S00089LN.htm","四半期報告書")</f>
        <v>四半期報告書</v>
      </c>
      <c r="P4" s="13" t="str">
        <f>HYPERLINK("http://www.kabupro.jp/mark/20110210/S0007OP4.htm","四半期報告書")</f>
        <v>四半期報告書</v>
      </c>
      <c r="Q4" s="13" t="str">
        <f>HYPERLINK("http://www.kabupro.jp/mark/20111222/S0009Z0R.htm","有価証券報告書")</f>
        <v>有価証券報告書</v>
      </c>
      <c r="R4" s="13" t="str">
        <f>HYPERLINK("http://www.kabupro.jp/mark/20100812/S0006K4F.htm","四半期報告書")</f>
        <v>四半期報告書</v>
      </c>
      <c r="S4" s="13" t="str">
        <f>HYPERLINK("http://www.kabupro.jp/mark/20100514/S0005OWC.htm","四半期報告書")</f>
        <v>四半期報告書</v>
      </c>
      <c r="T4" s="13" t="str">
        <f>HYPERLINK("http://www.kabupro.jp/mark/20100212/S00053G5.htm","四半期報告書")</f>
        <v>四半期報告書</v>
      </c>
      <c r="U4" s="13" t="str">
        <f>HYPERLINK("http://www.kabupro.jp/mark/20101222/S0007FZH.htm","有価証券報告書")</f>
        <v>有価証券報告書</v>
      </c>
      <c r="V4" s="13" t="str">
        <f>HYPERLINK("http://www.kabupro.jp/mark/20090812/S0003UCN.htm","四半期報告書")</f>
        <v>四半期報告書</v>
      </c>
      <c r="W4" s="13" t="str">
        <f>HYPERLINK("http://www.kabupro.jp/mark/20090514/S00031AU.htm","四半期報告書")</f>
        <v>四半期報告書</v>
      </c>
      <c r="X4" s="13" t="str">
        <f>HYPERLINK("http://www.kabupro.jp/mark/20090212/S0002G61.htm","四半期報告書")</f>
        <v>四半期報告書</v>
      </c>
      <c r="Y4" s="13" t="str">
        <f>HYPERLINK("http://www.kabupro.jp/mark/20091221/S0004U2H.htm","有価証券報告書")</f>
        <v>有価証券報告書</v>
      </c>
    </row>
    <row r="5" spans="1:25" ht="14.25" thickBot="1">
      <c r="A5" s="9" t="s">
        <v>1</v>
      </c>
      <c r="B5" s="1" t="s">
        <v>7</v>
      </c>
      <c r="C5" s="1" t="s">
        <v>10</v>
      </c>
      <c r="D5" s="1" t="s">
        <v>12</v>
      </c>
      <c r="E5" s="1" t="s">
        <v>7</v>
      </c>
      <c r="F5" s="1" t="s">
        <v>16</v>
      </c>
      <c r="G5" s="1" t="s">
        <v>18</v>
      </c>
      <c r="H5" s="1" t="s">
        <v>20</v>
      </c>
      <c r="I5" s="1" t="s">
        <v>22</v>
      </c>
      <c r="J5" s="1" t="s">
        <v>24</v>
      </c>
      <c r="K5" s="1" t="s">
        <v>26</v>
      </c>
      <c r="L5" s="1" t="s">
        <v>28</v>
      </c>
      <c r="M5" s="1" t="s">
        <v>30</v>
      </c>
      <c r="N5" s="1" t="s">
        <v>32</v>
      </c>
      <c r="O5" s="1" t="s">
        <v>34</v>
      </c>
      <c r="P5" s="1" t="s">
        <v>36</v>
      </c>
      <c r="Q5" s="1" t="s">
        <v>38</v>
      </c>
      <c r="R5" s="1" t="s">
        <v>40</v>
      </c>
      <c r="S5" s="1" t="s">
        <v>42</v>
      </c>
      <c r="T5" s="1" t="s">
        <v>44</v>
      </c>
      <c r="U5" s="1" t="s">
        <v>46</v>
      </c>
      <c r="V5" s="1" t="s">
        <v>48</v>
      </c>
      <c r="W5" s="1" t="s">
        <v>50</v>
      </c>
      <c r="X5" s="1" t="s">
        <v>52</v>
      </c>
      <c r="Y5" s="1" t="s">
        <v>54</v>
      </c>
    </row>
    <row r="6" spans="1:25" ht="15" thickBot="1" thickTop="1">
      <c r="A6" s="8" t="s">
        <v>2</v>
      </c>
      <c r="B6" s="16" t="s">
        <v>83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4.25" thickTop="1">
      <c r="A7" s="10" t="s">
        <v>3</v>
      </c>
      <c r="B7" s="12" t="s">
        <v>8</v>
      </c>
      <c r="C7" s="12" t="s">
        <v>8</v>
      </c>
      <c r="D7" s="12" t="s">
        <v>8</v>
      </c>
      <c r="E7" s="14" t="s">
        <v>14</v>
      </c>
      <c r="F7" s="12" t="s">
        <v>8</v>
      </c>
      <c r="G7" s="12" t="s">
        <v>8</v>
      </c>
      <c r="H7" s="12" t="s">
        <v>8</v>
      </c>
      <c r="I7" s="14" t="s">
        <v>14</v>
      </c>
      <c r="J7" s="12" t="s">
        <v>8</v>
      </c>
      <c r="K7" s="12" t="s">
        <v>8</v>
      </c>
      <c r="L7" s="12" t="s">
        <v>8</v>
      </c>
      <c r="M7" s="14" t="s">
        <v>14</v>
      </c>
      <c r="N7" s="12" t="s">
        <v>8</v>
      </c>
      <c r="O7" s="12" t="s">
        <v>8</v>
      </c>
      <c r="P7" s="12" t="s">
        <v>8</v>
      </c>
      <c r="Q7" s="14" t="s">
        <v>14</v>
      </c>
      <c r="R7" s="12" t="s">
        <v>8</v>
      </c>
      <c r="S7" s="12" t="s">
        <v>8</v>
      </c>
      <c r="T7" s="12" t="s">
        <v>8</v>
      </c>
      <c r="U7" s="14" t="s">
        <v>14</v>
      </c>
      <c r="V7" s="12" t="s">
        <v>8</v>
      </c>
      <c r="W7" s="12" t="s">
        <v>8</v>
      </c>
      <c r="X7" s="12" t="s">
        <v>8</v>
      </c>
      <c r="Y7" s="14" t="s">
        <v>14</v>
      </c>
    </row>
    <row r="8" spans="1:25" ht="13.5">
      <c r="A8" s="11" t="s">
        <v>4</v>
      </c>
      <c r="B8" s="1"/>
      <c r="C8" s="1"/>
      <c r="D8" s="1"/>
      <c r="E8" s="15"/>
      <c r="F8" s="1"/>
      <c r="G8" s="1"/>
      <c r="H8" s="1"/>
      <c r="I8" s="15"/>
      <c r="J8" s="1"/>
      <c r="K8" s="1"/>
      <c r="L8" s="1"/>
      <c r="M8" s="15"/>
      <c r="N8" s="1"/>
      <c r="O8" s="1"/>
      <c r="P8" s="1"/>
      <c r="Q8" s="15"/>
      <c r="R8" s="1"/>
      <c r="S8" s="1"/>
      <c r="T8" s="1"/>
      <c r="U8" s="15"/>
      <c r="V8" s="1"/>
      <c r="W8" s="1"/>
      <c r="X8" s="1"/>
      <c r="Y8" s="15"/>
    </row>
    <row r="9" spans="1:25" ht="13.5">
      <c r="A9" s="11" t="s">
        <v>5</v>
      </c>
      <c r="B9" s="1" t="s">
        <v>9</v>
      </c>
      <c r="C9" s="1" t="s">
        <v>11</v>
      </c>
      <c r="D9" s="1" t="s">
        <v>13</v>
      </c>
      <c r="E9" s="15" t="s">
        <v>15</v>
      </c>
      <c r="F9" s="1" t="s">
        <v>17</v>
      </c>
      <c r="G9" s="1" t="s">
        <v>19</v>
      </c>
      <c r="H9" s="1" t="s">
        <v>21</v>
      </c>
      <c r="I9" s="15" t="s">
        <v>23</v>
      </c>
      <c r="J9" s="1" t="s">
        <v>25</v>
      </c>
      <c r="K9" s="1" t="s">
        <v>27</v>
      </c>
      <c r="L9" s="1" t="s">
        <v>29</v>
      </c>
      <c r="M9" s="15" t="s">
        <v>31</v>
      </c>
      <c r="N9" s="1" t="s">
        <v>33</v>
      </c>
      <c r="O9" s="1" t="s">
        <v>35</v>
      </c>
      <c r="P9" s="1" t="s">
        <v>37</v>
      </c>
      <c r="Q9" s="15" t="s">
        <v>39</v>
      </c>
      <c r="R9" s="1" t="s">
        <v>41</v>
      </c>
      <c r="S9" s="1" t="s">
        <v>43</v>
      </c>
      <c r="T9" s="1" t="s">
        <v>45</v>
      </c>
      <c r="U9" s="15" t="s">
        <v>47</v>
      </c>
      <c r="V9" s="1" t="s">
        <v>49</v>
      </c>
      <c r="W9" s="1" t="s">
        <v>51</v>
      </c>
      <c r="X9" s="1" t="s">
        <v>53</v>
      </c>
      <c r="Y9" s="15" t="s">
        <v>55</v>
      </c>
    </row>
    <row r="10" spans="1:25" ht="14.25" thickBot="1">
      <c r="A10" s="11" t="s">
        <v>6</v>
      </c>
      <c r="B10" s="1" t="s">
        <v>57</v>
      </c>
      <c r="C10" s="1" t="s">
        <v>57</v>
      </c>
      <c r="D10" s="1" t="s">
        <v>57</v>
      </c>
      <c r="E10" s="15" t="s">
        <v>57</v>
      </c>
      <c r="F10" s="1" t="s">
        <v>57</v>
      </c>
      <c r="G10" s="1" t="s">
        <v>57</v>
      </c>
      <c r="H10" s="1" t="s">
        <v>57</v>
      </c>
      <c r="I10" s="15" t="s">
        <v>57</v>
      </c>
      <c r="J10" s="1" t="s">
        <v>57</v>
      </c>
      <c r="K10" s="1" t="s">
        <v>57</v>
      </c>
      <c r="L10" s="1" t="s">
        <v>57</v>
      </c>
      <c r="M10" s="15" t="s">
        <v>57</v>
      </c>
      <c r="N10" s="1" t="s">
        <v>57</v>
      </c>
      <c r="O10" s="1" t="s">
        <v>57</v>
      </c>
      <c r="P10" s="1" t="s">
        <v>57</v>
      </c>
      <c r="Q10" s="15" t="s">
        <v>57</v>
      </c>
      <c r="R10" s="1" t="s">
        <v>57</v>
      </c>
      <c r="S10" s="1" t="s">
        <v>57</v>
      </c>
      <c r="T10" s="1" t="s">
        <v>57</v>
      </c>
      <c r="U10" s="15" t="s">
        <v>57</v>
      </c>
      <c r="V10" s="1" t="s">
        <v>57</v>
      </c>
      <c r="W10" s="1" t="s">
        <v>57</v>
      </c>
      <c r="X10" s="1" t="s">
        <v>57</v>
      </c>
      <c r="Y10" s="15" t="s">
        <v>57</v>
      </c>
    </row>
    <row r="11" spans="1:25" ht="14.25" thickTop="1">
      <c r="A11" s="7" t="s">
        <v>56</v>
      </c>
      <c r="B11" s="19">
        <v>2410702</v>
      </c>
      <c r="C11" s="19">
        <v>2455350</v>
      </c>
      <c r="D11" s="19">
        <v>2427155</v>
      </c>
      <c r="E11" s="20">
        <v>1835343</v>
      </c>
      <c r="F11" s="19">
        <v>2006868</v>
      </c>
      <c r="G11" s="19">
        <v>2039116</v>
      </c>
      <c r="H11" s="19">
        <v>2035770</v>
      </c>
      <c r="I11" s="20">
        <v>1964593</v>
      </c>
      <c r="J11" s="19">
        <v>1687413</v>
      </c>
      <c r="K11" s="19">
        <v>1782225</v>
      </c>
      <c r="L11" s="19">
        <v>1847629</v>
      </c>
      <c r="M11" s="20">
        <v>1379449</v>
      </c>
      <c r="N11" s="19">
        <v>1467084</v>
      </c>
      <c r="O11" s="19">
        <v>1505269</v>
      </c>
      <c r="P11" s="19">
        <v>1567783</v>
      </c>
      <c r="Q11" s="20">
        <v>1328874</v>
      </c>
      <c r="R11" s="19">
        <v>1238472</v>
      </c>
      <c r="S11" s="19">
        <v>1203624</v>
      </c>
      <c r="T11" s="19">
        <v>1298708</v>
      </c>
      <c r="U11" s="20">
        <v>1180060</v>
      </c>
      <c r="V11" s="19">
        <v>1145072</v>
      </c>
      <c r="W11" s="19">
        <v>1259946</v>
      </c>
      <c r="X11" s="19">
        <v>1397380</v>
      </c>
      <c r="Y11" s="20">
        <v>1411923</v>
      </c>
    </row>
    <row r="12" spans="1:25" ht="13.5">
      <c r="A12" s="2" t="s">
        <v>58</v>
      </c>
      <c r="B12" s="21">
        <v>265784</v>
      </c>
      <c r="C12" s="21">
        <v>28619</v>
      </c>
      <c r="D12" s="21">
        <v>89039</v>
      </c>
      <c r="E12" s="22">
        <v>1198438</v>
      </c>
      <c r="F12" s="21">
        <v>81935</v>
      </c>
      <c r="G12" s="21">
        <v>30006</v>
      </c>
      <c r="H12" s="21">
        <v>101844</v>
      </c>
      <c r="I12" s="22">
        <v>312495</v>
      </c>
      <c r="J12" s="21">
        <v>15697</v>
      </c>
      <c r="K12" s="21">
        <v>33932</v>
      </c>
      <c r="L12" s="21">
        <v>65668</v>
      </c>
      <c r="M12" s="22">
        <v>1002750</v>
      </c>
      <c r="N12" s="21">
        <v>58883</v>
      </c>
      <c r="O12" s="21">
        <v>39868</v>
      </c>
      <c r="P12" s="21">
        <v>71844</v>
      </c>
      <c r="Q12" s="22">
        <v>510974</v>
      </c>
      <c r="R12" s="21">
        <v>22580</v>
      </c>
      <c r="S12" s="21">
        <v>21043</v>
      </c>
      <c r="T12" s="21">
        <v>46779</v>
      </c>
      <c r="U12" s="22">
        <v>362714</v>
      </c>
      <c r="V12" s="21">
        <v>32411</v>
      </c>
      <c r="W12" s="21">
        <v>90528</v>
      </c>
      <c r="X12" s="21">
        <v>69628</v>
      </c>
      <c r="Y12" s="22">
        <v>129483</v>
      </c>
    </row>
    <row r="13" spans="1:25" ht="13.5">
      <c r="A13" s="2" t="s">
        <v>59</v>
      </c>
      <c r="B13" s="21">
        <v>3287</v>
      </c>
      <c r="C13" s="21">
        <v>1769</v>
      </c>
      <c r="D13" s="21">
        <v>2071</v>
      </c>
      <c r="E13" s="22">
        <v>4449</v>
      </c>
      <c r="F13" s="21">
        <v>1639</v>
      </c>
      <c r="G13" s="21">
        <v>1977</v>
      </c>
      <c r="H13" s="21">
        <v>1868</v>
      </c>
      <c r="I13" s="22">
        <v>1814</v>
      </c>
      <c r="J13" s="21">
        <v>2849</v>
      </c>
      <c r="K13" s="21">
        <v>1741</v>
      </c>
      <c r="L13" s="21">
        <v>2673</v>
      </c>
      <c r="M13" s="22">
        <v>6450</v>
      </c>
      <c r="N13" s="21">
        <v>2353</v>
      </c>
      <c r="O13" s="21">
        <v>1447</v>
      </c>
      <c r="P13" s="21">
        <v>1984</v>
      </c>
      <c r="Q13" s="22">
        <v>2198</v>
      </c>
      <c r="R13" s="21">
        <v>2050</v>
      </c>
      <c r="S13" s="21">
        <v>11809</v>
      </c>
      <c r="T13" s="21">
        <v>4061</v>
      </c>
      <c r="U13" s="22">
        <v>2975</v>
      </c>
      <c r="V13" s="21">
        <v>3343</v>
      </c>
      <c r="W13" s="21">
        <v>1276</v>
      </c>
      <c r="X13" s="21">
        <v>2964</v>
      </c>
      <c r="Y13" s="22">
        <v>7149</v>
      </c>
    </row>
    <row r="14" spans="1:25" ht="13.5">
      <c r="A14" s="2" t="s">
        <v>60</v>
      </c>
      <c r="B14" s="21">
        <v>4372</v>
      </c>
      <c r="C14" s="21">
        <v>4651</v>
      </c>
      <c r="D14" s="21">
        <v>5580</v>
      </c>
      <c r="E14" s="22">
        <v>5878</v>
      </c>
      <c r="F14" s="21">
        <v>3818</v>
      </c>
      <c r="G14" s="21">
        <v>5229</v>
      </c>
      <c r="H14" s="21">
        <v>4011</v>
      </c>
      <c r="I14" s="22">
        <v>4172</v>
      </c>
      <c r="J14" s="21">
        <v>29694</v>
      </c>
      <c r="K14" s="21">
        <v>6703</v>
      </c>
      <c r="L14" s="21">
        <v>8324</v>
      </c>
      <c r="M14" s="22">
        <v>5281</v>
      </c>
      <c r="N14" s="21">
        <v>6035</v>
      </c>
      <c r="O14" s="21">
        <v>7254</v>
      </c>
      <c r="P14" s="21">
        <v>6815</v>
      </c>
      <c r="Q14" s="22">
        <v>7732</v>
      </c>
      <c r="R14" s="21">
        <v>19412</v>
      </c>
      <c r="S14" s="21">
        <v>15181</v>
      </c>
      <c r="T14" s="21">
        <v>5300</v>
      </c>
      <c r="U14" s="22">
        <v>4315</v>
      </c>
      <c r="V14" s="21">
        <v>6764</v>
      </c>
      <c r="W14" s="21">
        <v>2196</v>
      </c>
      <c r="X14" s="21">
        <v>2835</v>
      </c>
      <c r="Y14" s="22">
        <v>4288</v>
      </c>
    </row>
    <row r="15" spans="1:25" ht="13.5">
      <c r="A15" s="2" t="s">
        <v>61</v>
      </c>
      <c r="B15" s="21">
        <v>23383</v>
      </c>
      <c r="C15" s="21">
        <v>22949</v>
      </c>
      <c r="D15" s="21">
        <v>19440</v>
      </c>
      <c r="E15" s="22">
        <v>49061</v>
      </c>
      <c r="F15" s="21">
        <v>19642</v>
      </c>
      <c r="G15" s="21">
        <v>26338</v>
      </c>
      <c r="H15" s="21">
        <v>19021</v>
      </c>
      <c r="I15" s="22">
        <v>686</v>
      </c>
      <c r="J15" s="21">
        <v>130163</v>
      </c>
      <c r="K15" s="21">
        <v>55977</v>
      </c>
      <c r="L15" s="21">
        <v>29994</v>
      </c>
      <c r="M15" s="22">
        <v>555</v>
      </c>
      <c r="N15" s="21">
        <v>68732</v>
      </c>
      <c r="O15" s="21">
        <v>45797</v>
      </c>
      <c r="P15" s="21">
        <v>32025</v>
      </c>
      <c r="Q15" s="22">
        <v>192</v>
      </c>
      <c r="R15" s="21">
        <v>90126</v>
      </c>
      <c r="S15" s="21">
        <v>106314</v>
      </c>
      <c r="T15" s="21">
        <v>59268</v>
      </c>
      <c r="U15" s="22">
        <v>734</v>
      </c>
      <c r="V15" s="21">
        <v>126335</v>
      </c>
      <c r="W15" s="21">
        <v>62050</v>
      </c>
      <c r="X15" s="21">
        <v>34689</v>
      </c>
      <c r="Y15" s="22">
        <v>613</v>
      </c>
    </row>
    <row r="16" spans="1:25" ht="13.5">
      <c r="A16" s="2" t="s">
        <v>62</v>
      </c>
      <c r="B16" s="21">
        <v>2707531</v>
      </c>
      <c r="C16" s="21">
        <v>2513340</v>
      </c>
      <c r="D16" s="21">
        <v>2543288</v>
      </c>
      <c r="E16" s="22">
        <v>3093170</v>
      </c>
      <c r="F16" s="21">
        <v>2113904</v>
      </c>
      <c r="G16" s="21">
        <v>2102667</v>
      </c>
      <c r="H16" s="21">
        <v>2162517</v>
      </c>
      <c r="I16" s="22">
        <v>2314832</v>
      </c>
      <c r="J16" s="21">
        <v>1865818</v>
      </c>
      <c r="K16" s="21">
        <v>1880580</v>
      </c>
      <c r="L16" s="21">
        <v>1954290</v>
      </c>
      <c r="M16" s="22">
        <v>2446735</v>
      </c>
      <c r="N16" s="21">
        <v>1603089</v>
      </c>
      <c r="O16" s="21">
        <v>1598000</v>
      </c>
      <c r="P16" s="21">
        <v>1679690</v>
      </c>
      <c r="Q16" s="22">
        <v>1893636</v>
      </c>
      <c r="R16" s="21">
        <v>1372566</v>
      </c>
      <c r="S16" s="21">
        <v>1357126</v>
      </c>
      <c r="T16" s="21">
        <v>1413625</v>
      </c>
      <c r="U16" s="22">
        <v>1581912</v>
      </c>
      <c r="V16" s="21">
        <v>1313818</v>
      </c>
      <c r="W16" s="21">
        <v>1412353</v>
      </c>
      <c r="X16" s="21">
        <v>1506784</v>
      </c>
      <c r="Y16" s="22">
        <v>1585160</v>
      </c>
    </row>
    <row r="17" spans="1:25" ht="13.5">
      <c r="A17" s="2" t="s">
        <v>63</v>
      </c>
      <c r="B17" s="21">
        <v>8042</v>
      </c>
      <c r="C17" s="21">
        <v>7722</v>
      </c>
      <c r="D17" s="21">
        <v>8505</v>
      </c>
      <c r="E17" s="22">
        <v>8460</v>
      </c>
      <c r="F17" s="21">
        <v>9715</v>
      </c>
      <c r="G17" s="21">
        <v>10939</v>
      </c>
      <c r="H17" s="21">
        <v>11927</v>
      </c>
      <c r="I17" s="22">
        <v>13123</v>
      </c>
      <c r="J17" s="21">
        <v>13827</v>
      </c>
      <c r="K17" s="21">
        <v>13127</v>
      </c>
      <c r="L17" s="21">
        <v>11619</v>
      </c>
      <c r="M17" s="22">
        <v>12614</v>
      </c>
      <c r="N17" s="21">
        <v>12566</v>
      </c>
      <c r="O17" s="21">
        <v>13803</v>
      </c>
      <c r="P17" s="21">
        <v>15040</v>
      </c>
      <c r="Q17" s="22">
        <v>16277</v>
      </c>
      <c r="R17" s="21">
        <v>18214</v>
      </c>
      <c r="S17" s="21">
        <v>20146</v>
      </c>
      <c r="T17" s="21">
        <v>22079</v>
      </c>
      <c r="U17" s="22">
        <v>21513</v>
      </c>
      <c r="V17" s="21">
        <v>23679</v>
      </c>
      <c r="W17" s="21">
        <v>7511</v>
      </c>
      <c r="X17" s="21">
        <v>7122</v>
      </c>
      <c r="Y17" s="22">
        <v>4740</v>
      </c>
    </row>
    <row r="18" spans="1:25" ht="13.5">
      <c r="A18" s="2" t="s">
        <v>64</v>
      </c>
      <c r="B18" s="21">
        <v>8048</v>
      </c>
      <c r="C18" s="21">
        <v>8678</v>
      </c>
      <c r="D18" s="21">
        <v>9307</v>
      </c>
      <c r="E18" s="22">
        <v>9007</v>
      </c>
      <c r="F18" s="21">
        <v>9590</v>
      </c>
      <c r="G18" s="21">
        <v>10173</v>
      </c>
      <c r="H18" s="21">
        <v>10298</v>
      </c>
      <c r="I18" s="22">
        <v>9394</v>
      </c>
      <c r="J18" s="21">
        <v>9883</v>
      </c>
      <c r="K18" s="21">
        <v>3282</v>
      </c>
      <c r="L18" s="21">
        <v>2952</v>
      </c>
      <c r="M18" s="22">
        <v>3099</v>
      </c>
      <c r="N18" s="21">
        <v>7929</v>
      </c>
      <c r="O18" s="21">
        <v>8571</v>
      </c>
      <c r="P18" s="21">
        <v>9225</v>
      </c>
      <c r="Q18" s="22">
        <v>9887</v>
      </c>
      <c r="R18" s="21">
        <v>46615</v>
      </c>
      <c r="S18" s="21">
        <v>49814</v>
      </c>
      <c r="T18" s="21">
        <v>53030</v>
      </c>
      <c r="U18" s="22">
        <v>56245</v>
      </c>
      <c r="V18" s="21">
        <v>89406</v>
      </c>
      <c r="W18" s="21">
        <v>93967</v>
      </c>
      <c r="X18" s="21">
        <v>96728</v>
      </c>
      <c r="Y18" s="22">
        <v>99490</v>
      </c>
    </row>
    <row r="19" spans="1:25" ht="13.5">
      <c r="A19" s="2" t="s">
        <v>65</v>
      </c>
      <c r="B19" s="21">
        <v>49858</v>
      </c>
      <c r="C19" s="21">
        <v>51115</v>
      </c>
      <c r="D19" s="21">
        <v>50358</v>
      </c>
      <c r="E19" s="22">
        <v>49730</v>
      </c>
      <c r="F19" s="21">
        <v>41120</v>
      </c>
      <c r="G19" s="21">
        <v>36630</v>
      </c>
      <c r="H19" s="21">
        <v>37846</v>
      </c>
      <c r="I19" s="22">
        <v>39115</v>
      </c>
      <c r="J19" s="21">
        <v>43045</v>
      </c>
      <c r="K19" s="21">
        <v>55773</v>
      </c>
      <c r="L19" s="21">
        <v>55784</v>
      </c>
      <c r="M19" s="22">
        <v>60477</v>
      </c>
      <c r="N19" s="21">
        <v>63077</v>
      </c>
      <c r="O19" s="21">
        <v>67336</v>
      </c>
      <c r="P19" s="21">
        <v>71725</v>
      </c>
      <c r="Q19" s="22">
        <v>76438</v>
      </c>
      <c r="R19" s="21">
        <v>65156</v>
      </c>
      <c r="S19" s="21">
        <v>67065</v>
      </c>
      <c r="T19" s="21">
        <v>65061</v>
      </c>
      <c r="U19" s="22">
        <v>68192</v>
      </c>
      <c r="V19" s="21">
        <v>59645</v>
      </c>
      <c r="W19" s="21">
        <v>86294</v>
      </c>
      <c r="X19" s="21">
        <v>57453</v>
      </c>
      <c r="Y19" s="22">
        <v>58624</v>
      </c>
    </row>
    <row r="20" spans="1:25" ht="13.5">
      <c r="A20" s="2" t="s">
        <v>66</v>
      </c>
      <c r="B20" s="21">
        <v>65949</v>
      </c>
      <c r="C20" s="21">
        <v>67515</v>
      </c>
      <c r="D20" s="21">
        <v>68171</v>
      </c>
      <c r="E20" s="22">
        <v>67199</v>
      </c>
      <c r="F20" s="21">
        <v>60426</v>
      </c>
      <c r="G20" s="21">
        <v>57743</v>
      </c>
      <c r="H20" s="21">
        <v>60072</v>
      </c>
      <c r="I20" s="22">
        <v>61633</v>
      </c>
      <c r="J20" s="21">
        <v>66756</v>
      </c>
      <c r="K20" s="21">
        <v>72182</v>
      </c>
      <c r="L20" s="21">
        <v>70356</v>
      </c>
      <c r="M20" s="22">
        <v>76191</v>
      </c>
      <c r="N20" s="21">
        <v>83574</v>
      </c>
      <c r="O20" s="21">
        <v>89711</v>
      </c>
      <c r="P20" s="21">
        <v>95991</v>
      </c>
      <c r="Q20" s="22">
        <v>102603</v>
      </c>
      <c r="R20" s="21">
        <v>129986</v>
      </c>
      <c r="S20" s="21">
        <v>137027</v>
      </c>
      <c r="T20" s="21">
        <v>140170</v>
      </c>
      <c r="U20" s="22">
        <v>145951</v>
      </c>
      <c r="V20" s="21">
        <v>172731</v>
      </c>
      <c r="W20" s="21">
        <v>187773</v>
      </c>
      <c r="X20" s="21">
        <v>161304</v>
      </c>
      <c r="Y20" s="22">
        <v>162855</v>
      </c>
    </row>
    <row r="21" spans="1:25" ht="14.25" thickBot="1">
      <c r="A21" s="3" t="s">
        <v>67</v>
      </c>
      <c r="B21" s="23">
        <v>2773480</v>
      </c>
      <c r="C21" s="23">
        <v>2580855</v>
      </c>
      <c r="D21" s="23">
        <v>2611459</v>
      </c>
      <c r="E21" s="24">
        <v>3160369</v>
      </c>
      <c r="F21" s="23">
        <v>2174330</v>
      </c>
      <c r="G21" s="23">
        <v>2160410</v>
      </c>
      <c r="H21" s="23">
        <v>2222589</v>
      </c>
      <c r="I21" s="24">
        <v>2376465</v>
      </c>
      <c r="J21" s="23">
        <v>1932574</v>
      </c>
      <c r="K21" s="23">
        <v>1952762</v>
      </c>
      <c r="L21" s="23">
        <v>2024646</v>
      </c>
      <c r="M21" s="24">
        <v>2522926</v>
      </c>
      <c r="N21" s="23">
        <v>1686663</v>
      </c>
      <c r="O21" s="23">
        <v>1687712</v>
      </c>
      <c r="P21" s="23">
        <v>1775682</v>
      </c>
      <c r="Q21" s="24">
        <v>1996240</v>
      </c>
      <c r="R21" s="23">
        <v>1502553</v>
      </c>
      <c r="S21" s="23">
        <v>1494154</v>
      </c>
      <c r="T21" s="23">
        <v>1553796</v>
      </c>
      <c r="U21" s="24">
        <v>1727863</v>
      </c>
      <c r="V21" s="23">
        <v>1486549</v>
      </c>
      <c r="W21" s="23">
        <v>1600126</v>
      </c>
      <c r="X21" s="23">
        <v>1668089</v>
      </c>
      <c r="Y21" s="24">
        <v>1748016</v>
      </c>
    </row>
    <row r="22" spans="1:25" ht="14.25" thickTop="1">
      <c r="A22" s="2" t="s">
        <v>68</v>
      </c>
      <c r="B22" s="21">
        <v>65751</v>
      </c>
      <c r="C22" s="21">
        <v>6294</v>
      </c>
      <c r="D22" s="21">
        <v>10431</v>
      </c>
      <c r="E22" s="22">
        <v>233908</v>
      </c>
      <c r="F22" s="21">
        <v>22200</v>
      </c>
      <c r="G22" s="21">
        <v>10032</v>
      </c>
      <c r="H22" s="21">
        <v>20591</v>
      </c>
      <c r="I22" s="22">
        <v>64876</v>
      </c>
      <c r="J22" s="21">
        <v>31769</v>
      </c>
      <c r="K22" s="21">
        <v>10794</v>
      </c>
      <c r="L22" s="21">
        <v>17375</v>
      </c>
      <c r="M22" s="22">
        <v>230520</v>
      </c>
      <c r="N22" s="21">
        <v>23375</v>
      </c>
      <c r="O22" s="21">
        <v>13885</v>
      </c>
      <c r="P22" s="21">
        <v>20528</v>
      </c>
      <c r="Q22" s="22">
        <v>119212</v>
      </c>
      <c r="R22" s="21">
        <v>23498</v>
      </c>
      <c r="S22" s="21">
        <v>29630</v>
      </c>
      <c r="T22" s="21">
        <v>14052</v>
      </c>
      <c r="U22" s="22">
        <v>69801</v>
      </c>
      <c r="V22" s="21">
        <v>11988</v>
      </c>
      <c r="W22" s="21">
        <v>18422</v>
      </c>
      <c r="X22" s="21">
        <v>26474</v>
      </c>
      <c r="Y22" s="22">
        <v>27125</v>
      </c>
    </row>
    <row r="23" spans="1:25" ht="13.5">
      <c r="A23" s="2" t="s">
        <v>69</v>
      </c>
      <c r="B23" s="21">
        <v>48426</v>
      </c>
      <c r="C23" s="21">
        <v>27663</v>
      </c>
      <c r="D23" s="21">
        <v>19390</v>
      </c>
      <c r="E23" s="22">
        <v>297420</v>
      </c>
      <c r="F23" s="21"/>
      <c r="G23" s="21">
        <v>10942</v>
      </c>
      <c r="H23" s="21">
        <v>22075</v>
      </c>
      <c r="I23" s="22">
        <v>91005</v>
      </c>
      <c r="J23" s="21">
        <v>227</v>
      </c>
      <c r="K23" s="21">
        <v>1269</v>
      </c>
      <c r="L23" s="21">
        <v>2103</v>
      </c>
      <c r="M23" s="22">
        <v>204886</v>
      </c>
      <c r="N23" s="21">
        <v>423</v>
      </c>
      <c r="O23" s="21">
        <v>1365</v>
      </c>
      <c r="P23" s="21">
        <v>12578</v>
      </c>
      <c r="Q23" s="22">
        <v>118235</v>
      </c>
      <c r="R23" s="21">
        <v>746</v>
      </c>
      <c r="S23" s="21">
        <v>761</v>
      </c>
      <c r="T23" s="21">
        <v>380</v>
      </c>
      <c r="U23" s="22">
        <v>13348</v>
      </c>
      <c r="V23" s="21">
        <v>132</v>
      </c>
      <c r="W23" s="21">
        <v>1094</v>
      </c>
      <c r="X23" s="21">
        <v>661</v>
      </c>
      <c r="Y23" s="22">
        <v>40172</v>
      </c>
    </row>
    <row r="24" spans="1:25" ht="13.5">
      <c r="A24" s="2" t="s">
        <v>70</v>
      </c>
      <c r="B24" s="21">
        <v>6000</v>
      </c>
      <c r="C24" s="21">
        <v>11250</v>
      </c>
      <c r="D24" s="21">
        <v>3750</v>
      </c>
      <c r="E24" s="22">
        <v>21000</v>
      </c>
      <c r="F24" s="21">
        <v>5250</v>
      </c>
      <c r="G24" s="21">
        <v>13500</v>
      </c>
      <c r="H24" s="21">
        <v>4500</v>
      </c>
      <c r="I24" s="22">
        <v>17250</v>
      </c>
      <c r="J24" s="21">
        <v>5300</v>
      </c>
      <c r="K24" s="21">
        <v>13500</v>
      </c>
      <c r="L24" s="21">
        <v>4500</v>
      </c>
      <c r="M24" s="22">
        <v>19350</v>
      </c>
      <c r="N24" s="21">
        <v>5850</v>
      </c>
      <c r="O24" s="21">
        <v>13500</v>
      </c>
      <c r="P24" s="21">
        <v>4500</v>
      </c>
      <c r="Q24" s="22">
        <v>17250</v>
      </c>
      <c r="R24" s="21">
        <v>4950</v>
      </c>
      <c r="S24" s="21">
        <v>13500</v>
      </c>
      <c r="T24" s="21">
        <v>4500</v>
      </c>
      <c r="U24" s="22">
        <v>14850</v>
      </c>
      <c r="V24" s="21">
        <v>4950</v>
      </c>
      <c r="W24" s="21">
        <v>15750</v>
      </c>
      <c r="X24" s="21">
        <v>5250</v>
      </c>
      <c r="Y24" s="22">
        <v>15300</v>
      </c>
    </row>
    <row r="25" spans="1:25" ht="13.5">
      <c r="A25" s="2" t="s">
        <v>61</v>
      </c>
      <c r="B25" s="21">
        <v>57485</v>
      </c>
      <c r="C25" s="21">
        <v>47897</v>
      </c>
      <c r="D25" s="21">
        <v>92567</v>
      </c>
      <c r="E25" s="22">
        <v>137875</v>
      </c>
      <c r="F25" s="21">
        <v>81649</v>
      </c>
      <c r="G25" s="21">
        <v>49783</v>
      </c>
      <c r="H25" s="21">
        <v>75726</v>
      </c>
      <c r="I25" s="22"/>
      <c r="J25" s="21">
        <v>78348</v>
      </c>
      <c r="K25" s="21">
        <v>49917</v>
      </c>
      <c r="L25" s="21">
        <v>87877</v>
      </c>
      <c r="M25" s="22"/>
      <c r="N25" s="21">
        <v>59794</v>
      </c>
      <c r="O25" s="21">
        <v>34751</v>
      </c>
      <c r="P25" s="21">
        <v>71542</v>
      </c>
      <c r="Q25" s="22"/>
      <c r="R25" s="21">
        <v>47328</v>
      </c>
      <c r="S25" s="21">
        <v>40314</v>
      </c>
      <c r="T25" s="21">
        <v>65475</v>
      </c>
      <c r="U25" s="22"/>
      <c r="V25" s="21">
        <v>69124</v>
      </c>
      <c r="W25" s="21">
        <v>79694</v>
      </c>
      <c r="X25" s="21">
        <v>113790</v>
      </c>
      <c r="Y25" s="22"/>
    </row>
    <row r="26" spans="1:25" ht="13.5">
      <c r="A26" s="2" t="s">
        <v>71</v>
      </c>
      <c r="B26" s="21">
        <v>177663</v>
      </c>
      <c r="C26" s="21">
        <v>93106</v>
      </c>
      <c r="D26" s="21">
        <v>126139</v>
      </c>
      <c r="E26" s="22">
        <v>690204</v>
      </c>
      <c r="F26" s="21">
        <v>109099</v>
      </c>
      <c r="G26" s="21">
        <v>84258</v>
      </c>
      <c r="H26" s="21">
        <v>122893</v>
      </c>
      <c r="I26" s="22">
        <v>290826</v>
      </c>
      <c r="J26" s="21">
        <v>115645</v>
      </c>
      <c r="K26" s="21">
        <v>75481</v>
      </c>
      <c r="L26" s="21">
        <v>111856</v>
      </c>
      <c r="M26" s="22">
        <v>592404</v>
      </c>
      <c r="N26" s="21">
        <v>89443</v>
      </c>
      <c r="O26" s="21">
        <v>63502</v>
      </c>
      <c r="P26" s="21">
        <v>109149</v>
      </c>
      <c r="Q26" s="22">
        <v>336916</v>
      </c>
      <c r="R26" s="21">
        <v>76522</v>
      </c>
      <c r="S26" s="21">
        <v>84205</v>
      </c>
      <c r="T26" s="21">
        <v>84408</v>
      </c>
      <c r="U26" s="22">
        <v>197677</v>
      </c>
      <c r="V26" s="21">
        <v>86195</v>
      </c>
      <c r="W26" s="21">
        <v>130203</v>
      </c>
      <c r="X26" s="21">
        <v>158730</v>
      </c>
      <c r="Y26" s="22">
        <v>182096</v>
      </c>
    </row>
    <row r="27" spans="1:25" ht="14.25" thickBot="1">
      <c r="A27" s="3" t="s">
        <v>72</v>
      </c>
      <c r="B27" s="23">
        <v>177663</v>
      </c>
      <c r="C27" s="23">
        <v>93106</v>
      </c>
      <c r="D27" s="23">
        <v>126139</v>
      </c>
      <c r="E27" s="24">
        <v>690204</v>
      </c>
      <c r="F27" s="23">
        <v>109099</v>
      </c>
      <c r="G27" s="23">
        <v>84258</v>
      </c>
      <c r="H27" s="23">
        <v>122893</v>
      </c>
      <c r="I27" s="24">
        <v>290826</v>
      </c>
      <c r="J27" s="23">
        <v>115645</v>
      </c>
      <c r="K27" s="23">
        <v>75481</v>
      </c>
      <c r="L27" s="23">
        <v>111856</v>
      </c>
      <c r="M27" s="24">
        <v>592404</v>
      </c>
      <c r="N27" s="23">
        <v>89443</v>
      </c>
      <c r="O27" s="23">
        <v>63502</v>
      </c>
      <c r="P27" s="23">
        <v>109149</v>
      </c>
      <c r="Q27" s="24">
        <v>336916</v>
      </c>
      <c r="R27" s="23">
        <v>76522</v>
      </c>
      <c r="S27" s="23">
        <v>84205</v>
      </c>
      <c r="T27" s="23">
        <v>84408</v>
      </c>
      <c r="U27" s="24">
        <v>197677</v>
      </c>
      <c r="V27" s="23">
        <v>86195</v>
      </c>
      <c r="W27" s="23">
        <v>130203</v>
      </c>
      <c r="X27" s="23">
        <v>158730</v>
      </c>
      <c r="Y27" s="24">
        <v>182096</v>
      </c>
    </row>
    <row r="28" spans="1:25" ht="14.25" thickTop="1">
      <c r="A28" s="2" t="s">
        <v>73</v>
      </c>
      <c r="B28" s="21">
        <v>164130</v>
      </c>
      <c r="C28" s="21">
        <v>164130</v>
      </c>
      <c r="D28" s="21">
        <v>164130</v>
      </c>
      <c r="E28" s="22">
        <v>164130</v>
      </c>
      <c r="F28" s="21">
        <v>164130</v>
      </c>
      <c r="G28" s="21">
        <v>164130</v>
      </c>
      <c r="H28" s="21">
        <v>164130</v>
      </c>
      <c r="I28" s="22">
        <v>164130</v>
      </c>
      <c r="J28" s="21">
        <v>164130</v>
      </c>
      <c r="K28" s="21">
        <v>164130</v>
      </c>
      <c r="L28" s="21">
        <v>164130</v>
      </c>
      <c r="M28" s="22">
        <v>164130</v>
      </c>
      <c r="N28" s="21">
        <v>162530</v>
      </c>
      <c r="O28" s="21">
        <v>162530</v>
      </c>
      <c r="P28" s="21">
        <v>162530</v>
      </c>
      <c r="Q28" s="22">
        <v>162530</v>
      </c>
      <c r="R28" s="21">
        <v>162530</v>
      </c>
      <c r="S28" s="21">
        <v>162530</v>
      </c>
      <c r="T28" s="21">
        <v>162530</v>
      </c>
      <c r="U28" s="22">
        <v>162530</v>
      </c>
      <c r="V28" s="21">
        <v>162530</v>
      </c>
      <c r="W28" s="21">
        <v>162530</v>
      </c>
      <c r="X28" s="21">
        <v>162530</v>
      </c>
      <c r="Y28" s="22">
        <v>162530</v>
      </c>
    </row>
    <row r="29" spans="1:25" ht="13.5">
      <c r="A29" s="2" t="s">
        <v>74</v>
      </c>
      <c r="B29" s="21">
        <v>319363</v>
      </c>
      <c r="C29" s="21">
        <v>319363</v>
      </c>
      <c r="D29" s="21">
        <v>319363</v>
      </c>
      <c r="E29" s="22">
        <v>319363</v>
      </c>
      <c r="F29" s="21">
        <v>319363</v>
      </c>
      <c r="G29" s="21">
        <v>319363</v>
      </c>
      <c r="H29" s="21">
        <v>319363</v>
      </c>
      <c r="I29" s="22">
        <v>319363</v>
      </c>
      <c r="J29" s="21">
        <v>319363</v>
      </c>
      <c r="K29" s="21">
        <v>319363</v>
      </c>
      <c r="L29" s="21">
        <v>319363</v>
      </c>
      <c r="M29" s="22">
        <v>319363</v>
      </c>
      <c r="N29" s="21">
        <v>317763</v>
      </c>
      <c r="O29" s="21">
        <v>317763</v>
      </c>
      <c r="P29" s="21">
        <v>317763</v>
      </c>
      <c r="Q29" s="22">
        <v>317763</v>
      </c>
      <c r="R29" s="21">
        <v>317763</v>
      </c>
      <c r="S29" s="21">
        <v>317763</v>
      </c>
      <c r="T29" s="21">
        <v>317763</v>
      </c>
      <c r="U29" s="22">
        <v>317763</v>
      </c>
      <c r="V29" s="21">
        <v>317763</v>
      </c>
      <c r="W29" s="21">
        <v>317763</v>
      </c>
      <c r="X29" s="21">
        <v>317763</v>
      </c>
      <c r="Y29" s="22">
        <v>317763</v>
      </c>
    </row>
    <row r="30" spans="1:25" ht="13.5">
      <c r="A30" s="2" t="s">
        <v>75</v>
      </c>
      <c r="B30" s="21">
        <v>2112360</v>
      </c>
      <c r="C30" s="21">
        <v>2004292</v>
      </c>
      <c r="D30" s="21">
        <v>2001862</v>
      </c>
      <c r="E30" s="22">
        <v>1986672</v>
      </c>
      <c r="F30" s="21">
        <v>1581737</v>
      </c>
      <c r="G30" s="21">
        <v>1592659</v>
      </c>
      <c r="H30" s="21">
        <v>1616202</v>
      </c>
      <c r="I30" s="22">
        <v>1602145</v>
      </c>
      <c r="J30" s="21">
        <v>1333435</v>
      </c>
      <c r="K30" s="21">
        <v>1393787</v>
      </c>
      <c r="L30" s="21">
        <v>1429297</v>
      </c>
      <c r="M30" s="22">
        <v>1447029</v>
      </c>
      <c r="N30" s="21">
        <v>1116926</v>
      </c>
      <c r="O30" s="21">
        <v>1143916</v>
      </c>
      <c r="P30" s="21">
        <v>1186239</v>
      </c>
      <c r="Q30" s="22">
        <v>1179030</v>
      </c>
      <c r="R30" s="21">
        <v>945737</v>
      </c>
      <c r="S30" s="21">
        <v>929655</v>
      </c>
      <c r="T30" s="21">
        <v>989094</v>
      </c>
      <c r="U30" s="22">
        <v>1049893</v>
      </c>
      <c r="V30" s="21">
        <v>920061</v>
      </c>
      <c r="W30" s="21">
        <v>989629</v>
      </c>
      <c r="X30" s="21">
        <v>1029065</v>
      </c>
      <c r="Y30" s="22">
        <v>1085627</v>
      </c>
    </row>
    <row r="31" spans="1:25" ht="13.5">
      <c r="A31" s="2" t="s">
        <v>76</v>
      </c>
      <c r="B31" s="21">
        <v>-36</v>
      </c>
      <c r="C31" s="21">
        <v>-36</v>
      </c>
      <c r="D31" s="21">
        <v>-36</v>
      </c>
      <c r="E31" s="22"/>
      <c r="F31" s="21"/>
      <c r="G31" s="21"/>
      <c r="H31" s="21"/>
      <c r="I31" s="22"/>
      <c r="J31" s="21"/>
      <c r="K31" s="21"/>
      <c r="L31" s="21"/>
      <c r="M31" s="22"/>
      <c r="N31" s="21"/>
      <c r="O31" s="21"/>
      <c r="P31" s="21"/>
      <c r="Q31" s="22"/>
      <c r="R31" s="21"/>
      <c r="S31" s="21"/>
      <c r="T31" s="21"/>
      <c r="U31" s="22"/>
      <c r="V31" s="21"/>
      <c r="W31" s="21"/>
      <c r="X31" s="21"/>
      <c r="Y31" s="22"/>
    </row>
    <row r="32" spans="1:25" ht="13.5">
      <c r="A32" s="2" t="s">
        <v>77</v>
      </c>
      <c r="B32" s="21">
        <v>2595817</v>
      </c>
      <c r="C32" s="21">
        <v>2487749</v>
      </c>
      <c r="D32" s="21">
        <v>2485319</v>
      </c>
      <c r="E32" s="22">
        <v>2470165</v>
      </c>
      <c r="F32" s="21">
        <v>2065231</v>
      </c>
      <c r="G32" s="21">
        <v>2076152</v>
      </c>
      <c r="H32" s="21">
        <v>2099695</v>
      </c>
      <c r="I32" s="22">
        <v>2085638</v>
      </c>
      <c r="J32" s="21">
        <v>1816928</v>
      </c>
      <c r="K32" s="21">
        <v>1877280</v>
      </c>
      <c r="L32" s="21">
        <v>1912790</v>
      </c>
      <c r="M32" s="22">
        <v>1930522</v>
      </c>
      <c r="N32" s="21">
        <v>1597219</v>
      </c>
      <c r="O32" s="21">
        <v>1624209</v>
      </c>
      <c r="P32" s="21">
        <v>1666532</v>
      </c>
      <c r="Q32" s="22">
        <v>1659323</v>
      </c>
      <c r="R32" s="21">
        <v>1426030</v>
      </c>
      <c r="S32" s="21">
        <v>1409948</v>
      </c>
      <c r="T32" s="21">
        <v>1469387</v>
      </c>
      <c r="U32" s="22">
        <v>1530186</v>
      </c>
      <c r="V32" s="21">
        <v>1400354</v>
      </c>
      <c r="W32" s="21">
        <v>1469922</v>
      </c>
      <c r="X32" s="21">
        <v>1509358</v>
      </c>
      <c r="Y32" s="22">
        <v>1565920</v>
      </c>
    </row>
    <row r="33" spans="1:25" ht="13.5">
      <c r="A33" s="4" t="s">
        <v>78</v>
      </c>
      <c r="B33" s="21">
        <v>2595817</v>
      </c>
      <c r="C33" s="21">
        <v>2487749</v>
      </c>
      <c r="D33" s="21">
        <v>2485319</v>
      </c>
      <c r="E33" s="22">
        <v>2470165</v>
      </c>
      <c r="F33" s="21">
        <v>2065231</v>
      </c>
      <c r="G33" s="21">
        <v>2076152</v>
      </c>
      <c r="H33" s="21">
        <v>2099695</v>
      </c>
      <c r="I33" s="22">
        <v>2085638</v>
      </c>
      <c r="J33" s="21">
        <v>1816928</v>
      </c>
      <c r="K33" s="21">
        <v>1877280</v>
      </c>
      <c r="L33" s="21">
        <v>1912790</v>
      </c>
      <c r="M33" s="22">
        <v>1930522</v>
      </c>
      <c r="N33" s="21">
        <v>1597219</v>
      </c>
      <c r="O33" s="21">
        <v>1624209</v>
      </c>
      <c r="P33" s="21">
        <v>1666532</v>
      </c>
      <c r="Q33" s="22">
        <v>1659323</v>
      </c>
      <c r="R33" s="21">
        <v>1426030</v>
      </c>
      <c r="S33" s="21">
        <v>1409948</v>
      </c>
      <c r="T33" s="21">
        <v>1469387</v>
      </c>
      <c r="U33" s="22">
        <v>1530186</v>
      </c>
      <c r="V33" s="21">
        <v>1400354</v>
      </c>
      <c r="W33" s="21">
        <v>1469922</v>
      </c>
      <c r="X33" s="21">
        <v>1509358</v>
      </c>
      <c r="Y33" s="22">
        <v>1565920</v>
      </c>
    </row>
    <row r="34" spans="1:25" ht="14.25" thickBot="1">
      <c r="A34" s="5" t="s">
        <v>79</v>
      </c>
      <c r="B34" s="21">
        <v>2773480</v>
      </c>
      <c r="C34" s="21">
        <v>2580855</v>
      </c>
      <c r="D34" s="21">
        <v>2611459</v>
      </c>
      <c r="E34" s="22">
        <v>3160369</v>
      </c>
      <c r="F34" s="21">
        <v>2174330</v>
      </c>
      <c r="G34" s="21">
        <v>2160410</v>
      </c>
      <c r="H34" s="21">
        <v>2222589</v>
      </c>
      <c r="I34" s="22">
        <v>2376465</v>
      </c>
      <c r="J34" s="21">
        <v>1932574</v>
      </c>
      <c r="K34" s="21">
        <v>1952762</v>
      </c>
      <c r="L34" s="21">
        <v>2024646</v>
      </c>
      <c r="M34" s="22">
        <v>2522926</v>
      </c>
      <c r="N34" s="21">
        <v>1686663</v>
      </c>
      <c r="O34" s="21">
        <v>1687712</v>
      </c>
      <c r="P34" s="21">
        <v>1775682</v>
      </c>
      <c r="Q34" s="22">
        <v>1996240</v>
      </c>
      <c r="R34" s="21">
        <v>1502553</v>
      </c>
      <c r="S34" s="21">
        <v>1494154</v>
      </c>
      <c r="T34" s="21">
        <v>1553796</v>
      </c>
      <c r="U34" s="22">
        <v>1727863</v>
      </c>
      <c r="V34" s="21">
        <v>1486549</v>
      </c>
      <c r="W34" s="21">
        <v>1600126</v>
      </c>
      <c r="X34" s="21">
        <v>1668089</v>
      </c>
      <c r="Y34" s="22">
        <v>1748016</v>
      </c>
    </row>
    <row r="35" spans="1:25" ht="14.25" thickTop="1">
      <c r="A35" s="6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7" ht="13.5">
      <c r="A37" s="18" t="s">
        <v>84</v>
      </c>
    </row>
    <row r="38" ht="13.5">
      <c r="A38" s="18" t="s">
        <v>85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2014-08-13T00:51:30Z</dcterms:created>
  <dcterms:modified xsi:type="dcterms:W3CDTF">2014-08-13T00:51:38Z</dcterms:modified>
  <cp:category/>
  <cp:version/>
  <cp:contentType/>
  <cp:contentStatus/>
</cp:coreProperties>
</file>