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<sst xmlns="http://schemas.openxmlformats.org/spreadsheetml/2006/main" count="680" uniqueCount="237">
  <si>
    <t>為替換算調整勘定</t>
  </si>
  <si>
    <t>少数株主持分</t>
  </si>
  <si>
    <t>連結・貸借対照表</t>
  </si>
  <si>
    <t>累積四半期</t>
  </si>
  <si>
    <t>2013/09/01</t>
  </si>
  <si>
    <t>減価償却費</t>
  </si>
  <si>
    <t>のれん償却額</t>
  </si>
  <si>
    <t>長期前払費用償却額</t>
  </si>
  <si>
    <t>貸倒引当金の増減額（△は減少）</t>
  </si>
  <si>
    <t>ポイント引当金の増減額（△は減少）</t>
  </si>
  <si>
    <t>受取利息及び受取配当金</t>
  </si>
  <si>
    <t>支払利息及び社債利息</t>
  </si>
  <si>
    <t>為替差損益（△は益）</t>
  </si>
  <si>
    <t>有形固定資産売却損益（△は益）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</si>
  <si>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</si>
  <si>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</si>
  <si>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</si>
  <si>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</si>
  <si>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</si>
  <si>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</si>
  <si>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</si>
  <si>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</si>
  <si>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有価証券の取得による支出</t>
  </si>
  <si>
    <t>有価証券の売却による収入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</si>
  <si>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</si>
  <si>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</si>
  <si>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</si>
  <si>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</si>
  <si>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貸付けによる支出</t>
  </si>
  <si>
    <t>差入保証金の差入による支出</t>
  </si>
  <si>
    <t>差入保証金の回収による収入</t>
  </si>
  <si>
    <t>投資その他の資産の増減額（△は増加）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</si>
  <si>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</si>
  <si>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</si>
  <si>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</si>
  <si>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</si>
  <si>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</si>
  <si>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社債の発行による収入</t>
  </si>
  <si>
    <t>社債の償還による支出</t>
  </si>
  <si>
    <t>リース債務の返済による支出</t>
  </si>
  <si>
    <t>株式の発行による収入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</si>
  <si>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</si>
  <si>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</si>
  <si>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</si>
  <si>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</si>
  <si>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</si>
  <si>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</si>
  <si>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為替差益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</si>
  <si>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</si>
  <si>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</si>
  <si>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</si>
  <si>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</si>
  <si>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</si>
  <si>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</si>
  <si>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</si>
  <si>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</si>
  <si>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</si>
  <si>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</si>
  <si>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2013/11/27</t>
  </si>
  <si>
    <t>通期</t>
  </si>
  <si>
    <t>2013/08/31</t>
  </si>
  <si>
    <t>2012/08/31</t>
  </si>
  <si>
    <t>2012/11/28</t>
  </si>
  <si>
    <t>2011/08/31</t>
  </si>
  <si>
    <t>2011/11/25</t>
  </si>
  <si>
    <t>2010/08/31</t>
  </si>
  <si>
    <t>2010/11/26</t>
  </si>
  <si>
    <t>2009/08/31</t>
  </si>
  <si>
    <t>2009/11/27</t>
  </si>
  <si>
    <t>2008/08/31</t>
  </si>
  <si>
    <t>現金及び預金</t>
  </si>
  <si>
    <t>千円</t>
  </si>
  <si>
    <t>売掛金</t>
  </si>
  <si>
    <t>商品及び製品</t>
  </si>
  <si>
    <t>原材料及び貯蔵品</t>
  </si>
  <si>
    <t>前渡金</t>
  </si>
  <si>
    <t>前払費用</t>
  </si>
  <si>
    <t>繰延税金資産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</si>
  <si>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</si>
  <si>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</si>
  <si>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</si>
  <si>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</si>
  <si>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</si>
  <si>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</si>
  <si>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</si>
  <si>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</si>
  <si>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</si>
  <si>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</si>
  <si>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</si>
  <si>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</si>
  <si>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</si>
  <si>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</si>
  <si>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</si>
  <si>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</si>
  <si>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</si>
  <si>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のれん</t>
  </si>
  <si>
    <t>借地権</t>
  </si>
  <si>
    <t>商標権</t>
  </si>
  <si>
    <t>ソフトウエア</t>
  </si>
  <si>
    <t>電話加入権</t>
  </si>
  <si>
    <t>ソフトウエア仮勘定</t>
  </si>
  <si>
    <t>無形固定資産</t>
  </si>
  <si>
    <t>投資有価証券</t>
  </si>
  <si>
    <t>関係会社株式</t>
  </si>
  <si>
    <t>出資金</t>
  </si>
  <si>
    <t>関係会社長期貸付金</t>
  </si>
  <si>
    <t>長期前払費用</t>
  </si>
  <si>
    <t>差入保証金</t>
  </si>
  <si>
    <t>投資その他の資産</t>
  </si>
  <si>
    <t>固定資産</t>
  </si>
  <si>
    <t>資産</t>
  </si>
  <si>
    <t>買掛金</t>
  </si>
  <si>
    <t>短期借入金</t>
  </si>
  <si>
    <t>1年内償還予定の社債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</si>
  <si>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</si>
  <si>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</si>
  <si>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</si>
  <si>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</si>
  <si>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</si>
  <si>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</si>
  <si>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前受金</t>
  </si>
  <si>
    <t>預り金</t>
  </si>
  <si>
    <t>前受収益</t>
  </si>
  <si>
    <t>賞与引当金</t>
  </si>
  <si>
    <t>ポイント引当金</t>
  </si>
  <si>
    <t>流動負債</t>
  </si>
  <si>
    <t>社債</t>
  </si>
  <si>
    <t>長期借入金</t>
  </si>
  <si>
    <t>長期預り保証金</t>
  </si>
  <si>
    <t>長期前受収益</t>
  </si>
  <si>
    <t>資産除去債務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</si>
  <si>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</si>
  <si>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</si>
  <si>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</si>
  <si>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</si>
  <si>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</si>
  <si>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</si>
  <si>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</si>
  <si>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</si>
  <si>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</si>
  <si>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</si>
  <si>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</si>
  <si>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</si>
  <si>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</si>
  <si>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</si>
  <si>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</si>
  <si>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</si>
  <si>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株式会社鉄人化計画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</si>
  <si>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</si>
  <si>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</si>
  <si>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</si>
  <si>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2012/09/01</t>
  </si>
  <si>
    <t>2011/09/01</t>
  </si>
  <si>
    <t>2010/09/01</t>
  </si>
  <si>
    <t>2009/09/01</t>
  </si>
  <si>
    <t>2008/09/01</t>
  </si>
  <si>
    <t>2007/09/01</t>
  </si>
  <si>
    <t>カラオケルーム運営事業収入</t>
  </si>
  <si>
    <t>その他事業収入</t>
  </si>
  <si>
    <t>売上高</t>
  </si>
  <si>
    <t>カラオケルーム運営事業収入原価</t>
  </si>
  <si>
    <t>その他事業収入原価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</si>
  <si>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</si>
  <si>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</si>
  <si>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</si>
  <si>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</si>
  <si>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</si>
  <si>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</si>
  <si>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受取手数料</t>
  </si>
  <si>
    <t>協賛金収入</t>
  </si>
  <si>
    <t>受取事務手数料</t>
  </si>
  <si>
    <t>受取保険金</t>
  </si>
  <si>
    <t>設備賃貸料</t>
  </si>
  <si>
    <t>有価証券売却益</t>
  </si>
  <si>
    <t>営業外収益</t>
  </si>
  <si>
    <t>支払利息</t>
  </si>
  <si>
    <t>社債利息</t>
  </si>
  <si>
    <t>社債発行費</t>
  </si>
  <si>
    <t>支払手数料</t>
  </si>
  <si>
    <t>営業外費用</t>
  </si>
  <si>
    <t>経常利益</t>
  </si>
  <si>
    <t>固定資産売却益</t>
  </si>
  <si>
    <t>収用補償金</t>
  </si>
  <si>
    <t>新株予約権戻入益</t>
  </si>
  <si>
    <t>特別利益</t>
  </si>
  <si>
    <t>固定資産売却損</t>
  </si>
  <si>
    <t>固定資産除却損</t>
  </si>
  <si>
    <t>減損損失</t>
  </si>
  <si>
    <t>関係会社株式評価損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</si>
  <si>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</si>
  <si>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</si>
  <si>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</si>
  <si>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</si>
  <si>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</si>
  <si>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</si>
  <si>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</si>
  <si>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2014/07/15</t>
  </si>
  <si>
    <t>四半期</t>
  </si>
  <si>
    <t>2014/05/31</t>
  </si>
  <si>
    <t>2014/04/14</t>
  </si>
  <si>
    <t>2014/02/28</t>
  </si>
  <si>
    <t>2014/01/14</t>
  </si>
  <si>
    <t>2013/11/30</t>
  </si>
  <si>
    <t>2013/07/08</t>
  </si>
  <si>
    <t>2013/05/31</t>
  </si>
  <si>
    <t>2013/04/09</t>
  </si>
  <si>
    <t>2013/02/28</t>
  </si>
  <si>
    <t>2013/01/15</t>
  </si>
  <si>
    <t>2012/11/30</t>
  </si>
  <si>
    <t>2012/07/10</t>
  </si>
  <si>
    <t>2012/05/31</t>
  </si>
  <si>
    <t>2012/04/06</t>
  </si>
  <si>
    <t>2012/02/29</t>
  </si>
  <si>
    <t>2012/01/13</t>
  </si>
  <si>
    <t>2011/11/30</t>
  </si>
  <si>
    <t>2011/07/06</t>
  </si>
  <si>
    <t>2011/05/31</t>
  </si>
  <si>
    <t>2011/04/01</t>
  </si>
  <si>
    <t>2011/02/28</t>
  </si>
  <si>
    <t>2011/01/07</t>
  </si>
  <si>
    <t>2010/11/30</t>
  </si>
  <si>
    <t>2010/07/01</t>
  </si>
  <si>
    <t>2010/05/31</t>
  </si>
  <si>
    <t>2010/04/02</t>
  </si>
  <si>
    <t>2010/02/28</t>
  </si>
  <si>
    <t>2010/01/13</t>
  </si>
  <si>
    <t>2009/11/30</t>
  </si>
  <si>
    <t>2009/07/15</t>
  </si>
  <si>
    <t>2009/05/31</t>
  </si>
  <si>
    <t>2009/04/14</t>
  </si>
  <si>
    <t>2009/02/28</t>
  </si>
  <si>
    <t>2009/01/14</t>
  </si>
  <si>
    <t>2008/11/30</t>
  </si>
  <si>
    <t>受取手形及び営業未収入金</t>
  </si>
  <si>
    <t>仕掛品</t>
  </si>
  <si>
    <t>建物及び構築物（純額）</t>
  </si>
  <si>
    <t>その他（純額）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</si>
</sst>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145</v>
      </c>
      <c r="B2" s="14">
        <v>2404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51</v>
      </c>
      <c r="B4" s="15" t="str">
        <f>HYPERLINK("http://www.kabupro.jp/mark/20140715/S1002JCX.htm","四半期報告書")</f>
        <v>四半期報告書</v>
      </c>
      <c r="C4" s="15" t="str">
        <f>HYPERLINK("http://www.kabupro.jp/mark/20140414/S1001MXO.htm","四半期報告書")</f>
        <v>四半期報告書</v>
      </c>
      <c r="D4" s="15" t="str">
        <f>HYPERLINK("http://www.kabupro.jp/mark/20140114/S1000XBR.htm","四半期報告書")</f>
        <v>四半期報告書</v>
      </c>
      <c r="E4" s="15" t="str">
        <f>HYPERLINK("http://www.kabupro.jp/mark/20131127/S1000LYK.htm","有価証券報告書")</f>
        <v>有価証券報告書</v>
      </c>
      <c r="F4" s="15" t="str">
        <f>HYPERLINK("http://www.kabupro.jp/mark/20140715/S1002JCX.htm","四半期報告書")</f>
        <v>四半期報告書</v>
      </c>
      <c r="G4" s="15" t="str">
        <f>HYPERLINK("http://www.kabupro.jp/mark/20140414/S1001MXO.htm","四半期報告書")</f>
        <v>四半期報告書</v>
      </c>
      <c r="H4" s="15" t="str">
        <f>HYPERLINK("http://www.kabupro.jp/mark/20140114/S1000XBR.htm","四半期報告書")</f>
        <v>四半期報告書</v>
      </c>
      <c r="I4" s="15" t="str">
        <f>HYPERLINK("http://www.kabupro.jp/mark/20131127/S1000LYK.htm","有価証券報告書")</f>
        <v>有価証券報告書</v>
      </c>
      <c r="J4" s="15" t="str">
        <f>HYPERLINK("http://www.kabupro.jp/mark/20130708/S000DZCC.htm","四半期報告書")</f>
        <v>四半期報告書</v>
      </c>
      <c r="K4" s="15" t="str">
        <f>HYPERLINK("http://www.kabupro.jp/mark/20130409/S000D7TR.htm","四半期報告書")</f>
        <v>四半期報告書</v>
      </c>
      <c r="L4" s="15" t="str">
        <f>HYPERLINK("http://www.kabupro.jp/mark/20130115/S000CMOZ.htm","四半期報告書")</f>
        <v>四半期報告書</v>
      </c>
      <c r="M4" s="15" t="str">
        <f>HYPERLINK("http://www.kabupro.jp/mark/20121128/S000CE6F.htm","有価証券報告書")</f>
        <v>有価証券報告書</v>
      </c>
      <c r="N4" s="15" t="str">
        <f>HYPERLINK("http://www.kabupro.jp/mark/20120710/S000BFVE.htm","四半期報告書")</f>
        <v>四半期報告書</v>
      </c>
      <c r="O4" s="15" t="str">
        <f>HYPERLINK("http://www.kabupro.jp/mark/20120406/S000AO8G.htm","四半期報告書")</f>
        <v>四半期報告書</v>
      </c>
      <c r="P4" s="15" t="str">
        <f>HYPERLINK("http://www.kabupro.jp/mark/20120113/S000A2UG.htm","四半期報告書")</f>
        <v>四半期報告書</v>
      </c>
      <c r="Q4" s="15" t="str">
        <f>HYPERLINK("http://www.kabupro.jp/mark/20111125/S0009TQH.htm","有価証券報告書")</f>
        <v>有価証券報告書</v>
      </c>
      <c r="R4" s="15" t="str">
        <f>HYPERLINK("http://www.kabupro.jp/mark/20110706/S0008VD5.htm","四半期報告書")</f>
        <v>四半期報告書</v>
      </c>
      <c r="S4" s="15" t="str">
        <f>HYPERLINK("http://www.kabupro.jp/mark/20110401/S00083JE.htm","四半期報告書")</f>
        <v>四半期報告書</v>
      </c>
      <c r="T4" s="15" t="str">
        <f>HYPERLINK("http://www.kabupro.jp/mark/20110107/S0007IE2.htm","四半期報告書")</f>
        <v>四半期報告書</v>
      </c>
      <c r="U4" s="15" t="str">
        <f>HYPERLINK("http://www.kabupro.jp/mark/20101126/S0007AF7.htm","有価証券報告書")</f>
        <v>有価証券報告書</v>
      </c>
      <c r="V4" s="15" t="str">
        <f>HYPERLINK("http://www.kabupro.jp/mark/20100701/S0006A4G.htm","四半期報告書")</f>
        <v>四半期報告書</v>
      </c>
      <c r="W4" s="15" t="str">
        <f>HYPERLINK("http://www.kabupro.jp/mark/20100402/S0005HST.htm","四半期報告書")</f>
        <v>四半期報告書</v>
      </c>
      <c r="X4" s="15" t="str">
        <f>HYPERLINK("http://www.kabupro.jp/mark/20100113/S0004XJT.htm","四半期報告書")</f>
        <v>四半期報告書</v>
      </c>
      <c r="Y4" s="15" t="str">
        <f>HYPERLINK("http://www.kabupro.jp/mark/20091127/S0004PNO.htm","有価証券報告書")</f>
        <v>有価証券報告書</v>
      </c>
    </row>
    <row r="5" spans="1:25" ht="14.25" thickBot="1">
      <c r="A5" s="11" t="s">
        <v>52</v>
      </c>
      <c r="B5" s="1" t="s">
        <v>196</v>
      </c>
      <c r="C5" s="1" t="s">
        <v>199</v>
      </c>
      <c r="D5" s="1" t="s">
        <v>201</v>
      </c>
      <c r="E5" s="1" t="s">
        <v>58</v>
      </c>
      <c r="F5" s="1" t="s">
        <v>196</v>
      </c>
      <c r="G5" s="1" t="s">
        <v>199</v>
      </c>
      <c r="H5" s="1" t="s">
        <v>201</v>
      </c>
      <c r="I5" s="1" t="s">
        <v>58</v>
      </c>
      <c r="J5" s="1" t="s">
        <v>203</v>
      </c>
      <c r="K5" s="1" t="s">
        <v>205</v>
      </c>
      <c r="L5" s="1" t="s">
        <v>207</v>
      </c>
      <c r="M5" s="1" t="s">
        <v>62</v>
      </c>
      <c r="N5" s="1" t="s">
        <v>209</v>
      </c>
      <c r="O5" s="1" t="s">
        <v>211</v>
      </c>
      <c r="P5" s="1" t="s">
        <v>213</v>
      </c>
      <c r="Q5" s="1" t="s">
        <v>64</v>
      </c>
      <c r="R5" s="1" t="s">
        <v>215</v>
      </c>
      <c r="S5" s="1" t="s">
        <v>217</v>
      </c>
      <c r="T5" s="1" t="s">
        <v>219</v>
      </c>
      <c r="U5" s="1" t="s">
        <v>66</v>
      </c>
      <c r="V5" s="1" t="s">
        <v>221</v>
      </c>
      <c r="W5" s="1" t="s">
        <v>223</v>
      </c>
      <c r="X5" s="1" t="s">
        <v>225</v>
      </c>
      <c r="Y5" s="1" t="s">
        <v>68</v>
      </c>
    </row>
    <row r="6" spans="1:25" ht="15" thickBot="1" thickTop="1">
      <c r="A6" s="10" t="s">
        <v>53</v>
      </c>
      <c r="B6" s="18" t="s">
        <v>50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54</v>
      </c>
      <c r="B7" s="14" t="s">
        <v>3</v>
      </c>
      <c r="C7" s="14" t="s">
        <v>3</v>
      </c>
      <c r="D7" s="14" t="s">
        <v>3</v>
      </c>
      <c r="E7" s="16" t="s">
        <v>59</v>
      </c>
      <c r="F7" s="14" t="s">
        <v>3</v>
      </c>
      <c r="G7" s="14" t="s">
        <v>3</v>
      </c>
      <c r="H7" s="14" t="s">
        <v>3</v>
      </c>
      <c r="I7" s="16" t="s">
        <v>59</v>
      </c>
      <c r="J7" s="14" t="s">
        <v>3</v>
      </c>
      <c r="K7" s="14" t="s">
        <v>3</v>
      </c>
      <c r="L7" s="14" t="s">
        <v>3</v>
      </c>
      <c r="M7" s="16" t="s">
        <v>59</v>
      </c>
      <c r="N7" s="14" t="s">
        <v>3</v>
      </c>
      <c r="O7" s="14" t="s">
        <v>3</v>
      </c>
      <c r="P7" s="14" t="s">
        <v>3</v>
      </c>
      <c r="Q7" s="16" t="s">
        <v>59</v>
      </c>
      <c r="R7" s="14" t="s">
        <v>3</v>
      </c>
      <c r="S7" s="14" t="s">
        <v>3</v>
      </c>
      <c r="T7" s="14" t="s">
        <v>3</v>
      </c>
      <c r="U7" s="16" t="s">
        <v>59</v>
      </c>
      <c r="V7" s="14" t="s">
        <v>3</v>
      </c>
      <c r="W7" s="14" t="s">
        <v>3</v>
      </c>
      <c r="X7" s="14" t="s">
        <v>3</v>
      </c>
      <c r="Y7" s="16" t="s">
        <v>59</v>
      </c>
    </row>
    <row r="8" spans="1:25" ht="13.5">
      <c r="A8" s="13" t="s">
        <v>55</v>
      </c>
      <c r="B8" s="1" t="s">
        <v>4</v>
      </c>
      <c r="C8" s="1" t="s">
        <v>4</v>
      </c>
      <c r="D8" s="1" t="s">
        <v>4</v>
      </c>
      <c r="E8" s="17" t="s">
        <v>151</v>
      </c>
      <c r="F8" s="1" t="s">
        <v>151</v>
      </c>
      <c r="G8" s="1" t="s">
        <v>151</v>
      </c>
      <c r="H8" s="1" t="s">
        <v>151</v>
      </c>
      <c r="I8" s="17" t="s">
        <v>152</v>
      </c>
      <c r="J8" s="1" t="s">
        <v>152</v>
      </c>
      <c r="K8" s="1" t="s">
        <v>152</v>
      </c>
      <c r="L8" s="1" t="s">
        <v>152</v>
      </c>
      <c r="M8" s="17" t="s">
        <v>153</v>
      </c>
      <c r="N8" s="1" t="s">
        <v>153</v>
      </c>
      <c r="O8" s="1" t="s">
        <v>153</v>
      </c>
      <c r="P8" s="1" t="s">
        <v>153</v>
      </c>
      <c r="Q8" s="17" t="s">
        <v>154</v>
      </c>
      <c r="R8" s="1" t="s">
        <v>154</v>
      </c>
      <c r="S8" s="1" t="s">
        <v>154</v>
      </c>
      <c r="T8" s="1" t="s">
        <v>154</v>
      </c>
      <c r="U8" s="17" t="s">
        <v>155</v>
      </c>
      <c r="V8" s="1" t="s">
        <v>155</v>
      </c>
      <c r="W8" s="1" t="s">
        <v>155</v>
      </c>
      <c r="X8" s="1" t="s">
        <v>155</v>
      </c>
      <c r="Y8" s="17" t="s">
        <v>156</v>
      </c>
    </row>
    <row r="9" spans="1:25" ht="13.5">
      <c r="A9" s="13" t="s">
        <v>56</v>
      </c>
      <c r="B9" s="1" t="s">
        <v>198</v>
      </c>
      <c r="C9" s="1" t="s">
        <v>200</v>
      </c>
      <c r="D9" s="1" t="s">
        <v>202</v>
      </c>
      <c r="E9" s="17" t="s">
        <v>60</v>
      </c>
      <c r="F9" s="1" t="s">
        <v>204</v>
      </c>
      <c r="G9" s="1" t="s">
        <v>206</v>
      </c>
      <c r="H9" s="1" t="s">
        <v>208</v>
      </c>
      <c r="I9" s="17" t="s">
        <v>61</v>
      </c>
      <c r="J9" s="1" t="s">
        <v>210</v>
      </c>
      <c r="K9" s="1" t="s">
        <v>212</v>
      </c>
      <c r="L9" s="1" t="s">
        <v>214</v>
      </c>
      <c r="M9" s="17" t="s">
        <v>63</v>
      </c>
      <c r="N9" s="1" t="s">
        <v>216</v>
      </c>
      <c r="O9" s="1" t="s">
        <v>218</v>
      </c>
      <c r="P9" s="1" t="s">
        <v>220</v>
      </c>
      <c r="Q9" s="17" t="s">
        <v>65</v>
      </c>
      <c r="R9" s="1" t="s">
        <v>222</v>
      </c>
      <c r="S9" s="1" t="s">
        <v>224</v>
      </c>
      <c r="T9" s="1" t="s">
        <v>226</v>
      </c>
      <c r="U9" s="17" t="s">
        <v>67</v>
      </c>
      <c r="V9" s="1" t="s">
        <v>228</v>
      </c>
      <c r="W9" s="1" t="s">
        <v>230</v>
      </c>
      <c r="X9" s="1" t="s">
        <v>232</v>
      </c>
      <c r="Y9" s="17" t="s">
        <v>69</v>
      </c>
    </row>
    <row r="10" spans="1:25" ht="14.25" thickBot="1">
      <c r="A10" s="13" t="s">
        <v>57</v>
      </c>
      <c r="B10" s="1" t="s">
        <v>71</v>
      </c>
      <c r="C10" s="1" t="s">
        <v>71</v>
      </c>
      <c r="D10" s="1" t="s">
        <v>71</v>
      </c>
      <c r="E10" s="17" t="s">
        <v>71</v>
      </c>
      <c r="F10" s="1" t="s">
        <v>71</v>
      </c>
      <c r="G10" s="1" t="s">
        <v>71</v>
      </c>
      <c r="H10" s="1" t="s">
        <v>71</v>
      </c>
      <c r="I10" s="17" t="s">
        <v>71</v>
      </c>
      <c r="J10" s="1" t="s">
        <v>71</v>
      </c>
      <c r="K10" s="1" t="s">
        <v>71</v>
      </c>
      <c r="L10" s="1" t="s">
        <v>71</v>
      </c>
      <c r="M10" s="17" t="s">
        <v>71</v>
      </c>
      <c r="N10" s="1" t="s">
        <v>71</v>
      </c>
      <c r="O10" s="1" t="s">
        <v>71</v>
      </c>
      <c r="P10" s="1" t="s">
        <v>71</v>
      </c>
      <c r="Q10" s="17" t="s">
        <v>71</v>
      </c>
      <c r="R10" s="1" t="s">
        <v>71</v>
      </c>
      <c r="S10" s="1" t="s">
        <v>71</v>
      </c>
      <c r="T10" s="1" t="s">
        <v>71</v>
      </c>
      <c r="U10" s="17" t="s">
        <v>71</v>
      </c>
      <c r="V10" s="1" t="s">
        <v>71</v>
      </c>
      <c r="W10" s="1" t="s">
        <v>71</v>
      </c>
      <c r="X10" s="1" t="s">
        <v>71</v>
      </c>
      <c r="Y10" s="17" t="s">
        <v>71</v>
      </c>
    </row>
    <row r="11" spans="1:25" ht="14.25" thickTop="1">
      <c r="A11" s="30" t="s">
        <v>159</v>
      </c>
      <c r="B11" s="27">
        <v>7740050</v>
      </c>
      <c r="C11" s="27">
        <v>5087713</v>
      </c>
      <c r="D11" s="27">
        <v>2292226</v>
      </c>
      <c r="E11" s="21">
        <v>10000051</v>
      </c>
      <c r="F11" s="27">
        <v>7485286</v>
      </c>
      <c r="G11" s="27">
        <v>4928525</v>
      </c>
      <c r="H11" s="27">
        <v>2213706</v>
      </c>
      <c r="I11" s="21">
        <v>9358294</v>
      </c>
      <c r="J11" s="27">
        <v>6980143</v>
      </c>
      <c r="K11" s="27">
        <v>4566702</v>
      </c>
      <c r="L11" s="27">
        <v>2072621</v>
      </c>
      <c r="M11" s="21">
        <v>8363871</v>
      </c>
      <c r="N11" s="27">
        <v>6191802</v>
      </c>
      <c r="O11" s="27">
        <v>4073834</v>
      </c>
      <c r="P11" s="27">
        <v>1724317</v>
      </c>
      <c r="Q11" s="21">
        <v>7312304</v>
      </c>
      <c r="R11" s="27">
        <v>5489298</v>
      </c>
      <c r="S11" s="27">
        <v>3591041</v>
      </c>
      <c r="T11" s="27">
        <v>1585151</v>
      </c>
      <c r="U11" s="21">
        <v>7074799</v>
      </c>
      <c r="V11" s="27">
        <v>5397452</v>
      </c>
      <c r="W11" s="27">
        <v>3616581</v>
      </c>
      <c r="X11" s="27">
        <v>1643287</v>
      </c>
      <c r="Y11" s="21">
        <v>7114305</v>
      </c>
    </row>
    <row r="12" spans="1:25" ht="13.5">
      <c r="A12" s="7" t="s">
        <v>162</v>
      </c>
      <c r="B12" s="28">
        <v>6405987</v>
      </c>
      <c r="C12" s="28">
        <v>4285689</v>
      </c>
      <c r="D12" s="28">
        <v>2151024</v>
      </c>
      <c r="E12" s="22">
        <v>8282623</v>
      </c>
      <c r="F12" s="28">
        <v>6159399</v>
      </c>
      <c r="G12" s="28">
        <v>4104260</v>
      </c>
      <c r="H12" s="28">
        <v>2079186</v>
      </c>
      <c r="I12" s="22">
        <v>7644992</v>
      </c>
      <c r="J12" s="28">
        <v>5677736</v>
      </c>
      <c r="K12" s="28">
        <v>3698655</v>
      </c>
      <c r="L12" s="28">
        <v>1836657</v>
      </c>
      <c r="M12" s="22">
        <v>6842591</v>
      </c>
      <c r="N12" s="28">
        <v>5099199</v>
      </c>
      <c r="O12" s="28">
        <v>3372247</v>
      </c>
      <c r="P12" s="28">
        <v>1579577</v>
      </c>
      <c r="Q12" s="22">
        <v>5858561</v>
      </c>
      <c r="R12" s="28">
        <v>4385754</v>
      </c>
      <c r="S12" s="28">
        <v>2877732</v>
      </c>
      <c r="T12" s="28">
        <v>1385069</v>
      </c>
      <c r="U12" s="22">
        <v>5648202</v>
      </c>
      <c r="V12" s="28">
        <v>4265794</v>
      </c>
      <c r="W12" s="28">
        <v>2868166</v>
      </c>
      <c r="X12" s="28">
        <v>1440545</v>
      </c>
      <c r="Y12" s="22">
        <v>5580430</v>
      </c>
    </row>
    <row r="13" spans="1:25" ht="13.5">
      <c r="A13" s="7" t="s">
        <v>163</v>
      </c>
      <c r="B13" s="28">
        <v>1334063</v>
      </c>
      <c r="C13" s="28">
        <v>802023</v>
      </c>
      <c r="D13" s="28">
        <v>141202</v>
      </c>
      <c r="E13" s="22">
        <v>1717427</v>
      </c>
      <c r="F13" s="28">
        <v>1325887</v>
      </c>
      <c r="G13" s="28">
        <v>824264</v>
      </c>
      <c r="H13" s="28">
        <v>134519</v>
      </c>
      <c r="I13" s="22">
        <v>1713301</v>
      </c>
      <c r="J13" s="28">
        <v>1302406</v>
      </c>
      <c r="K13" s="28">
        <v>868047</v>
      </c>
      <c r="L13" s="28">
        <v>235964</v>
      </c>
      <c r="M13" s="22">
        <v>1521280</v>
      </c>
      <c r="N13" s="28">
        <v>1092602</v>
      </c>
      <c r="O13" s="28">
        <v>701587</v>
      </c>
      <c r="P13" s="28">
        <v>144740</v>
      </c>
      <c r="Q13" s="22">
        <v>1453743</v>
      </c>
      <c r="R13" s="28">
        <v>1103543</v>
      </c>
      <c r="S13" s="28">
        <v>713308</v>
      </c>
      <c r="T13" s="28">
        <v>200082</v>
      </c>
      <c r="U13" s="22">
        <v>1426596</v>
      </c>
      <c r="V13" s="28">
        <v>1131657</v>
      </c>
      <c r="W13" s="28">
        <v>748415</v>
      </c>
      <c r="X13" s="28">
        <v>202742</v>
      </c>
      <c r="Y13" s="22">
        <v>1533875</v>
      </c>
    </row>
    <row r="14" spans="1:25" ht="13.5">
      <c r="A14" s="7" t="s">
        <v>164</v>
      </c>
      <c r="B14" s="28">
        <v>1110539</v>
      </c>
      <c r="C14" s="28">
        <v>727053</v>
      </c>
      <c r="D14" s="28">
        <v>353433</v>
      </c>
      <c r="E14" s="22">
        <v>1371183</v>
      </c>
      <c r="F14" s="28">
        <v>996734</v>
      </c>
      <c r="G14" s="28">
        <v>642610</v>
      </c>
      <c r="H14" s="28">
        <v>316524</v>
      </c>
      <c r="I14" s="22">
        <v>1180794</v>
      </c>
      <c r="J14" s="28">
        <v>867213</v>
      </c>
      <c r="K14" s="28">
        <v>569445</v>
      </c>
      <c r="L14" s="28">
        <v>280244</v>
      </c>
      <c r="M14" s="22">
        <v>1073785</v>
      </c>
      <c r="N14" s="28">
        <v>800284</v>
      </c>
      <c r="O14" s="28">
        <v>528381</v>
      </c>
      <c r="P14" s="28">
        <v>260622</v>
      </c>
      <c r="Q14" s="22">
        <v>1008094</v>
      </c>
      <c r="R14" s="28">
        <v>752386</v>
      </c>
      <c r="S14" s="28">
        <v>497871</v>
      </c>
      <c r="T14" s="28">
        <v>248003</v>
      </c>
      <c r="U14" s="22">
        <v>1021542</v>
      </c>
      <c r="V14" s="28">
        <v>771631</v>
      </c>
      <c r="W14" s="28">
        <v>522713</v>
      </c>
      <c r="X14" s="28">
        <v>267346</v>
      </c>
      <c r="Y14" s="22">
        <v>969599</v>
      </c>
    </row>
    <row r="15" spans="1:25" ht="14.25" thickBot="1">
      <c r="A15" s="25" t="s">
        <v>165</v>
      </c>
      <c r="B15" s="29">
        <v>223523</v>
      </c>
      <c r="C15" s="29">
        <v>74970</v>
      </c>
      <c r="D15" s="29">
        <v>-212230</v>
      </c>
      <c r="E15" s="23">
        <v>346244</v>
      </c>
      <c r="F15" s="29">
        <v>329152</v>
      </c>
      <c r="G15" s="29">
        <v>181654</v>
      </c>
      <c r="H15" s="29">
        <v>-182005</v>
      </c>
      <c r="I15" s="23">
        <v>532507</v>
      </c>
      <c r="J15" s="29">
        <v>435192</v>
      </c>
      <c r="K15" s="29">
        <v>298601</v>
      </c>
      <c r="L15" s="29">
        <v>-44279</v>
      </c>
      <c r="M15" s="23">
        <v>447495</v>
      </c>
      <c r="N15" s="29">
        <v>292318</v>
      </c>
      <c r="O15" s="29">
        <v>173206</v>
      </c>
      <c r="P15" s="29">
        <v>-115882</v>
      </c>
      <c r="Q15" s="23">
        <v>445649</v>
      </c>
      <c r="R15" s="29">
        <v>351156</v>
      </c>
      <c r="S15" s="29">
        <v>215436</v>
      </c>
      <c r="T15" s="29">
        <v>-47921</v>
      </c>
      <c r="U15" s="23">
        <v>405053</v>
      </c>
      <c r="V15" s="29">
        <v>360026</v>
      </c>
      <c r="W15" s="29">
        <v>225702</v>
      </c>
      <c r="X15" s="29">
        <v>-64604</v>
      </c>
      <c r="Y15" s="23">
        <v>564276</v>
      </c>
    </row>
    <row r="16" spans="1:25" ht="14.25" thickTop="1">
      <c r="A16" s="6" t="s">
        <v>166</v>
      </c>
      <c r="B16" s="28">
        <v>380</v>
      </c>
      <c r="C16" s="28">
        <v>374</v>
      </c>
      <c r="D16" s="28">
        <v>92</v>
      </c>
      <c r="E16" s="22">
        <v>658</v>
      </c>
      <c r="F16" s="28">
        <v>369</v>
      </c>
      <c r="G16" s="28">
        <v>292</v>
      </c>
      <c r="H16" s="28">
        <v>66</v>
      </c>
      <c r="I16" s="22">
        <v>559</v>
      </c>
      <c r="J16" s="28">
        <v>291</v>
      </c>
      <c r="K16" s="28">
        <v>199</v>
      </c>
      <c r="L16" s="28">
        <v>48</v>
      </c>
      <c r="M16" s="22">
        <v>872</v>
      </c>
      <c r="N16" s="28">
        <v>786</v>
      </c>
      <c r="O16" s="28">
        <v>410</v>
      </c>
      <c r="P16" s="28">
        <v>94</v>
      </c>
      <c r="Q16" s="22">
        <v>764</v>
      </c>
      <c r="R16" s="28">
        <v>400</v>
      </c>
      <c r="S16" s="28">
        <v>310</v>
      </c>
      <c r="T16" s="28">
        <v>92</v>
      </c>
      <c r="U16" s="22">
        <v>1482</v>
      </c>
      <c r="V16" s="28">
        <v>1107</v>
      </c>
      <c r="W16" s="28">
        <v>899</v>
      </c>
      <c r="X16" s="28">
        <v>334</v>
      </c>
      <c r="Y16" s="22">
        <v>2676</v>
      </c>
    </row>
    <row r="17" spans="1:25" ht="13.5">
      <c r="A17" s="6" t="s">
        <v>167</v>
      </c>
      <c r="B17" s="28">
        <v>787</v>
      </c>
      <c r="C17" s="28">
        <v>631</v>
      </c>
      <c r="D17" s="28">
        <v>156</v>
      </c>
      <c r="E17" s="22">
        <v>944</v>
      </c>
      <c r="F17" s="28">
        <v>779</v>
      </c>
      <c r="G17" s="28">
        <v>623</v>
      </c>
      <c r="H17" s="28">
        <v>156</v>
      </c>
      <c r="I17" s="22">
        <v>933</v>
      </c>
      <c r="J17" s="28">
        <v>767</v>
      </c>
      <c r="K17" s="28">
        <v>611</v>
      </c>
      <c r="L17" s="28">
        <v>156</v>
      </c>
      <c r="M17" s="22">
        <v>1966</v>
      </c>
      <c r="N17" s="28">
        <v>1804</v>
      </c>
      <c r="O17" s="28">
        <v>1648</v>
      </c>
      <c r="P17" s="28"/>
      <c r="Q17" s="22">
        <v>132</v>
      </c>
      <c r="R17" s="28">
        <v>128</v>
      </c>
      <c r="S17" s="28">
        <v>128</v>
      </c>
      <c r="T17" s="28"/>
      <c r="U17" s="22">
        <v>123</v>
      </c>
      <c r="V17" s="28">
        <v>116</v>
      </c>
      <c r="W17" s="28">
        <v>116</v>
      </c>
      <c r="X17" s="28"/>
      <c r="Y17" s="22">
        <v>203</v>
      </c>
    </row>
    <row r="18" spans="1:25" ht="13.5">
      <c r="A18" s="6" t="s">
        <v>168</v>
      </c>
      <c r="B18" s="28">
        <v>1456</v>
      </c>
      <c r="C18" s="28">
        <v>994</v>
      </c>
      <c r="D18" s="28"/>
      <c r="E18" s="22">
        <v>3090</v>
      </c>
      <c r="F18" s="28">
        <v>1896</v>
      </c>
      <c r="G18" s="28">
        <v>1228</v>
      </c>
      <c r="H18" s="28"/>
      <c r="I18" s="22">
        <v>18479</v>
      </c>
      <c r="J18" s="28">
        <v>1082</v>
      </c>
      <c r="K18" s="28">
        <v>726</v>
      </c>
      <c r="L18" s="28"/>
      <c r="M18" s="22">
        <v>19139</v>
      </c>
      <c r="N18" s="28">
        <v>18714</v>
      </c>
      <c r="O18" s="28">
        <v>18032</v>
      </c>
      <c r="P18" s="28"/>
      <c r="Q18" s="22"/>
      <c r="R18" s="28"/>
      <c r="S18" s="28"/>
      <c r="T18" s="28"/>
      <c r="U18" s="22"/>
      <c r="V18" s="28"/>
      <c r="W18" s="28"/>
      <c r="X18" s="28"/>
      <c r="Y18" s="22"/>
    </row>
    <row r="19" spans="1:25" ht="13.5">
      <c r="A19" s="6" t="s">
        <v>169</v>
      </c>
      <c r="B19" s="28">
        <v>31077</v>
      </c>
      <c r="C19" s="28">
        <v>20718</v>
      </c>
      <c r="D19" s="28">
        <v>10359</v>
      </c>
      <c r="E19" s="22">
        <v>41436</v>
      </c>
      <c r="F19" s="28">
        <v>31077</v>
      </c>
      <c r="G19" s="28">
        <v>20718</v>
      </c>
      <c r="H19" s="28">
        <v>10359</v>
      </c>
      <c r="I19" s="22">
        <v>41436</v>
      </c>
      <c r="J19" s="28">
        <v>31077</v>
      </c>
      <c r="K19" s="28">
        <v>20718</v>
      </c>
      <c r="L19" s="28">
        <v>10359</v>
      </c>
      <c r="M19" s="22">
        <v>97950</v>
      </c>
      <c r="N19" s="28">
        <v>18874</v>
      </c>
      <c r="O19" s="28">
        <v>11346</v>
      </c>
      <c r="P19" s="28">
        <v>4601</v>
      </c>
      <c r="Q19" s="22">
        <v>16464</v>
      </c>
      <c r="R19" s="28">
        <v>11862</v>
      </c>
      <c r="S19" s="28">
        <v>7423</v>
      </c>
      <c r="T19" s="28">
        <v>3584</v>
      </c>
      <c r="U19" s="22">
        <v>31961</v>
      </c>
      <c r="V19" s="28">
        <v>18281</v>
      </c>
      <c r="W19" s="28">
        <v>11523</v>
      </c>
      <c r="X19" s="28">
        <v>5537</v>
      </c>
      <c r="Y19" s="22">
        <v>36774</v>
      </c>
    </row>
    <row r="20" spans="1:25" ht="13.5">
      <c r="A20" s="6" t="s">
        <v>172</v>
      </c>
      <c r="B20" s="28">
        <v>3046</v>
      </c>
      <c r="C20" s="28">
        <v>2031</v>
      </c>
      <c r="D20" s="28">
        <v>1015</v>
      </c>
      <c r="E20" s="22">
        <v>4362</v>
      </c>
      <c r="F20" s="28">
        <v>3496</v>
      </c>
      <c r="G20" s="28">
        <v>2331</v>
      </c>
      <c r="H20" s="28">
        <v>1165</v>
      </c>
      <c r="I20" s="22">
        <v>4662</v>
      </c>
      <c r="J20" s="28">
        <v>3496</v>
      </c>
      <c r="K20" s="28">
        <v>2331</v>
      </c>
      <c r="L20" s="28">
        <v>1165</v>
      </c>
      <c r="M20" s="22">
        <v>9739</v>
      </c>
      <c r="N20" s="28">
        <v>7304</v>
      </c>
      <c r="O20" s="28">
        <v>4869</v>
      </c>
      <c r="P20" s="28">
        <v>2434</v>
      </c>
      <c r="Q20" s="22">
        <v>9739</v>
      </c>
      <c r="R20" s="28">
        <v>7304</v>
      </c>
      <c r="S20" s="28">
        <v>4869</v>
      </c>
      <c r="T20" s="28">
        <v>2434</v>
      </c>
      <c r="U20" s="22">
        <v>9739</v>
      </c>
      <c r="V20" s="28">
        <v>7362</v>
      </c>
      <c r="W20" s="28">
        <v>4869</v>
      </c>
      <c r="X20" s="28">
        <v>2434</v>
      </c>
      <c r="Y20" s="22">
        <v>9352</v>
      </c>
    </row>
    <row r="21" spans="1:25" ht="13.5">
      <c r="A21" s="6" t="s">
        <v>47</v>
      </c>
      <c r="B21" s="28">
        <v>10284</v>
      </c>
      <c r="C21" s="28">
        <v>15196</v>
      </c>
      <c r="D21" s="28">
        <v>1148</v>
      </c>
      <c r="E21" s="22">
        <v>28401</v>
      </c>
      <c r="F21" s="28">
        <v>22176</v>
      </c>
      <c r="G21" s="28">
        <v>14210</v>
      </c>
      <c r="H21" s="28"/>
      <c r="I21" s="22">
        <v>4781</v>
      </c>
      <c r="J21" s="28">
        <v>10599</v>
      </c>
      <c r="K21" s="28"/>
      <c r="L21" s="28"/>
      <c r="M21" s="22"/>
      <c r="N21" s="28"/>
      <c r="O21" s="28"/>
      <c r="P21" s="28"/>
      <c r="Q21" s="22"/>
      <c r="R21" s="28"/>
      <c r="S21" s="28"/>
      <c r="T21" s="28"/>
      <c r="U21" s="22"/>
      <c r="V21" s="28"/>
      <c r="W21" s="28"/>
      <c r="X21" s="28"/>
      <c r="Y21" s="22"/>
    </row>
    <row r="22" spans="1:25" ht="13.5">
      <c r="A22" s="6" t="s">
        <v>79</v>
      </c>
      <c r="B22" s="28">
        <v>24979</v>
      </c>
      <c r="C22" s="28">
        <v>19027</v>
      </c>
      <c r="D22" s="28">
        <v>6241</v>
      </c>
      <c r="E22" s="22">
        <v>33741</v>
      </c>
      <c r="F22" s="28">
        <v>29302</v>
      </c>
      <c r="G22" s="28">
        <v>13156</v>
      </c>
      <c r="H22" s="28">
        <v>7902</v>
      </c>
      <c r="I22" s="22">
        <v>15166</v>
      </c>
      <c r="J22" s="28">
        <v>17620</v>
      </c>
      <c r="K22" s="28">
        <v>12202</v>
      </c>
      <c r="L22" s="28">
        <v>4670</v>
      </c>
      <c r="M22" s="22">
        <v>27978</v>
      </c>
      <c r="N22" s="28">
        <v>23942</v>
      </c>
      <c r="O22" s="28">
        <v>11075</v>
      </c>
      <c r="P22" s="28">
        <v>4262</v>
      </c>
      <c r="Q22" s="22">
        <v>12341</v>
      </c>
      <c r="R22" s="28">
        <v>11634</v>
      </c>
      <c r="S22" s="28">
        <v>7816</v>
      </c>
      <c r="T22" s="28">
        <v>4294</v>
      </c>
      <c r="U22" s="22">
        <v>11138</v>
      </c>
      <c r="V22" s="28">
        <v>9128</v>
      </c>
      <c r="W22" s="28">
        <v>6509</v>
      </c>
      <c r="X22" s="28">
        <v>4545</v>
      </c>
      <c r="Y22" s="22">
        <v>12676</v>
      </c>
    </row>
    <row r="23" spans="1:25" ht="13.5">
      <c r="A23" s="6" t="s">
        <v>174</v>
      </c>
      <c r="B23" s="28">
        <v>72013</v>
      </c>
      <c r="C23" s="28">
        <v>61057</v>
      </c>
      <c r="D23" s="28">
        <v>20414</v>
      </c>
      <c r="E23" s="22">
        <v>117646</v>
      </c>
      <c r="F23" s="28">
        <v>89098</v>
      </c>
      <c r="G23" s="28">
        <v>52561</v>
      </c>
      <c r="H23" s="28">
        <v>19649</v>
      </c>
      <c r="I23" s="22">
        <v>92530</v>
      </c>
      <c r="J23" s="28">
        <v>64936</v>
      </c>
      <c r="K23" s="28">
        <v>36790</v>
      </c>
      <c r="L23" s="28">
        <v>16399</v>
      </c>
      <c r="M23" s="22">
        <v>158604</v>
      </c>
      <c r="N23" s="28">
        <v>71426</v>
      </c>
      <c r="O23" s="28">
        <v>47382</v>
      </c>
      <c r="P23" s="28">
        <v>11392</v>
      </c>
      <c r="Q23" s="22">
        <v>54740</v>
      </c>
      <c r="R23" s="28">
        <v>45107</v>
      </c>
      <c r="S23" s="28">
        <v>34324</v>
      </c>
      <c r="T23" s="28">
        <v>24181</v>
      </c>
      <c r="U23" s="22">
        <v>61008</v>
      </c>
      <c r="V23" s="28">
        <v>35995</v>
      </c>
      <c r="W23" s="28">
        <v>23919</v>
      </c>
      <c r="X23" s="28">
        <v>12852</v>
      </c>
      <c r="Y23" s="22">
        <v>64603</v>
      </c>
    </row>
    <row r="24" spans="1:25" ht="13.5">
      <c r="A24" s="6" t="s">
        <v>175</v>
      </c>
      <c r="B24" s="28">
        <v>83187</v>
      </c>
      <c r="C24" s="28">
        <v>54495</v>
      </c>
      <c r="D24" s="28">
        <v>28791</v>
      </c>
      <c r="E24" s="22">
        <v>121683</v>
      </c>
      <c r="F24" s="28">
        <v>90630</v>
      </c>
      <c r="G24" s="28">
        <v>58515</v>
      </c>
      <c r="H24" s="28">
        <v>29534</v>
      </c>
      <c r="I24" s="22">
        <v>113594</v>
      </c>
      <c r="J24" s="28">
        <v>82480</v>
      </c>
      <c r="K24" s="28">
        <v>52395</v>
      </c>
      <c r="L24" s="28">
        <v>25434</v>
      </c>
      <c r="M24" s="22">
        <v>93049</v>
      </c>
      <c r="N24" s="28">
        <v>68091</v>
      </c>
      <c r="O24" s="28">
        <v>42711</v>
      </c>
      <c r="P24" s="28">
        <v>20697</v>
      </c>
      <c r="Q24" s="22">
        <v>82441</v>
      </c>
      <c r="R24" s="28">
        <v>60605</v>
      </c>
      <c r="S24" s="28">
        <v>37199</v>
      </c>
      <c r="T24" s="28">
        <v>18685</v>
      </c>
      <c r="U24" s="22">
        <v>80984</v>
      </c>
      <c r="V24" s="28">
        <v>60270</v>
      </c>
      <c r="W24" s="28">
        <v>38285</v>
      </c>
      <c r="X24" s="28">
        <v>17450</v>
      </c>
      <c r="Y24" s="22">
        <v>73762</v>
      </c>
    </row>
    <row r="25" spans="1:25" ht="13.5">
      <c r="A25" s="6" t="s">
        <v>177</v>
      </c>
      <c r="B25" s="28">
        <v>1909</v>
      </c>
      <c r="C25" s="28">
        <v>1909</v>
      </c>
      <c r="D25" s="28">
        <v>1909</v>
      </c>
      <c r="E25" s="22">
        <v>1909</v>
      </c>
      <c r="F25" s="28">
        <v>1909</v>
      </c>
      <c r="G25" s="28">
        <v>1909</v>
      </c>
      <c r="H25" s="28"/>
      <c r="I25" s="22">
        <v>1909</v>
      </c>
      <c r="J25" s="28">
        <v>1909</v>
      </c>
      <c r="K25" s="28">
        <v>1909</v>
      </c>
      <c r="L25" s="28">
        <v>1909</v>
      </c>
      <c r="M25" s="22"/>
      <c r="N25" s="28"/>
      <c r="O25" s="28"/>
      <c r="P25" s="28"/>
      <c r="Q25" s="22">
        <v>11256</v>
      </c>
      <c r="R25" s="28">
        <v>11256</v>
      </c>
      <c r="S25" s="28">
        <v>1909</v>
      </c>
      <c r="T25" s="28">
        <v>1909</v>
      </c>
      <c r="U25" s="22">
        <v>13491</v>
      </c>
      <c r="V25" s="28">
        <v>13491</v>
      </c>
      <c r="W25" s="28">
        <v>7774</v>
      </c>
      <c r="X25" s="28">
        <v>7774</v>
      </c>
      <c r="Y25" s="22"/>
    </row>
    <row r="26" spans="1:25" ht="13.5">
      <c r="A26" s="6" t="s">
        <v>178</v>
      </c>
      <c r="B26" s="28">
        <v>27668</v>
      </c>
      <c r="C26" s="28">
        <v>18499</v>
      </c>
      <c r="D26" s="28">
        <v>9249</v>
      </c>
      <c r="E26" s="22">
        <v>35598</v>
      </c>
      <c r="F26" s="28">
        <v>34348</v>
      </c>
      <c r="G26" s="28">
        <v>29359</v>
      </c>
      <c r="H26" s="28">
        <v>14751</v>
      </c>
      <c r="I26" s="22">
        <v>52736</v>
      </c>
      <c r="J26" s="28">
        <v>37841</v>
      </c>
      <c r="K26" s="28">
        <v>24546</v>
      </c>
      <c r="L26" s="28">
        <v>12356</v>
      </c>
      <c r="M26" s="22">
        <v>32127</v>
      </c>
      <c r="N26" s="28">
        <v>19657</v>
      </c>
      <c r="O26" s="28">
        <v>9524</v>
      </c>
      <c r="P26" s="28">
        <v>4780</v>
      </c>
      <c r="Q26" s="22">
        <v>17811</v>
      </c>
      <c r="R26" s="28">
        <v>12994</v>
      </c>
      <c r="S26" s="28">
        <v>8524</v>
      </c>
      <c r="T26" s="28">
        <v>4280</v>
      </c>
      <c r="U26" s="22">
        <v>16276</v>
      </c>
      <c r="V26" s="28">
        <v>11959</v>
      </c>
      <c r="W26" s="28">
        <v>8891</v>
      </c>
      <c r="X26" s="28">
        <v>5592</v>
      </c>
      <c r="Y26" s="22">
        <v>12807</v>
      </c>
    </row>
    <row r="27" spans="1:25" ht="13.5">
      <c r="A27" s="6" t="s">
        <v>79</v>
      </c>
      <c r="B27" s="28">
        <v>6054</v>
      </c>
      <c r="C27" s="28">
        <v>4972</v>
      </c>
      <c r="D27" s="28">
        <v>3042</v>
      </c>
      <c r="E27" s="22">
        <v>11175</v>
      </c>
      <c r="F27" s="28">
        <v>5404</v>
      </c>
      <c r="G27" s="28">
        <v>3876</v>
      </c>
      <c r="H27" s="28">
        <v>1122</v>
      </c>
      <c r="I27" s="22">
        <v>9291</v>
      </c>
      <c r="J27" s="28">
        <v>7655</v>
      </c>
      <c r="K27" s="28">
        <v>6548</v>
      </c>
      <c r="L27" s="28">
        <v>4419</v>
      </c>
      <c r="M27" s="22">
        <v>10912</v>
      </c>
      <c r="N27" s="28">
        <v>7273</v>
      </c>
      <c r="O27" s="28">
        <v>3629</v>
      </c>
      <c r="P27" s="28">
        <v>1512</v>
      </c>
      <c r="Q27" s="22">
        <v>3638</v>
      </c>
      <c r="R27" s="28">
        <v>2919</v>
      </c>
      <c r="S27" s="28">
        <v>2567</v>
      </c>
      <c r="T27" s="28">
        <v>745</v>
      </c>
      <c r="U27" s="22">
        <v>6026</v>
      </c>
      <c r="V27" s="28">
        <v>5169</v>
      </c>
      <c r="W27" s="28">
        <v>3329</v>
      </c>
      <c r="X27" s="28">
        <v>1806</v>
      </c>
      <c r="Y27" s="22">
        <v>12846</v>
      </c>
    </row>
    <row r="28" spans="1:25" ht="13.5">
      <c r="A28" s="6" t="s">
        <v>179</v>
      </c>
      <c r="B28" s="28">
        <v>118819</v>
      </c>
      <c r="C28" s="28">
        <v>79877</v>
      </c>
      <c r="D28" s="28">
        <v>42993</v>
      </c>
      <c r="E28" s="22">
        <v>170367</v>
      </c>
      <c r="F28" s="28">
        <v>132292</v>
      </c>
      <c r="G28" s="28">
        <v>93661</v>
      </c>
      <c r="H28" s="28">
        <v>45407</v>
      </c>
      <c r="I28" s="22">
        <v>177531</v>
      </c>
      <c r="J28" s="28">
        <v>129887</v>
      </c>
      <c r="K28" s="28">
        <v>85400</v>
      </c>
      <c r="L28" s="28">
        <v>44119</v>
      </c>
      <c r="M28" s="22">
        <v>136089</v>
      </c>
      <c r="N28" s="28">
        <v>95022</v>
      </c>
      <c r="O28" s="28">
        <v>55865</v>
      </c>
      <c r="P28" s="28">
        <v>26990</v>
      </c>
      <c r="Q28" s="22">
        <v>115147</v>
      </c>
      <c r="R28" s="28">
        <v>87775</v>
      </c>
      <c r="S28" s="28">
        <v>50201</v>
      </c>
      <c r="T28" s="28">
        <v>25621</v>
      </c>
      <c r="U28" s="22">
        <v>116778</v>
      </c>
      <c r="V28" s="28">
        <v>90890</v>
      </c>
      <c r="W28" s="28">
        <v>58281</v>
      </c>
      <c r="X28" s="28">
        <v>32624</v>
      </c>
      <c r="Y28" s="22">
        <v>99416</v>
      </c>
    </row>
    <row r="29" spans="1:25" ht="14.25" thickBot="1">
      <c r="A29" s="25" t="s">
        <v>180</v>
      </c>
      <c r="B29" s="29">
        <v>176717</v>
      </c>
      <c r="C29" s="29">
        <v>56150</v>
      </c>
      <c r="D29" s="29">
        <v>-234809</v>
      </c>
      <c r="E29" s="23">
        <v>293523</v>
      </c>
      <c r="F29" s="29">
        <v>285958</v>
      </c>
      <c r="G29" s="29">
        <v>140554</v>
      </c>
      <c r="H29" s="29">
        <v>-207763</v>
      </c>
      <c r="I29" s="23">
        <v>447506</v>
      </c>
      <c r="J29" s="29">
        <v>370241</v>
      </c>
      <c r="K29" s="29">
        <v>249990</v>
      </c>
      <c r="L29" s="29">
        <v>-71999</v>
      </c>
      <c r="M29" s="23">
        <v>470010</v>
      </c>
      <c r="N29" s="29">
        <v>268721</v>
      </c>
      <c r="O29" s="29">
        <v>164723</v>
      </c>
      <c r="P29" s="29">
        <v>-131479</v>
      </c>
      <c r="Q29" s="23">
        <v>385242</v>
      </c>
      <c r="R29" s="29">
        <v>308489</v>
      </c>
      <c r="S29" s="29">
        <v>199559</v>
      </c>
      <c r="T29" s="29">
        <v>-49360</v>
      </c>
      <c r="U29" s="23">
        <v>349284</v>
      </c>
      <c r="V29" s="29">
        <v>305131</v>
      </c>
      <c r="W29" s="29">
        <v>191340</v>
      </c>
      <c r="X29" s="29">
        <v>-84375</v>
      </c>
      <c r="Y29" s="23">
        <v>529463</v>
      </c>
    </row>
    <row r="30" spans="1:25" ht="14.25" thickTop="1">
      <c r="A30" s="6" t="s">
        <v>181</v>
      </c>
      <c r="B30" s="28">
        <v>1471</v>
      </c>
      <c r="C30" s="28">
        <v>1104</v>
      </c>
      <c r="D30" s="28">
        <v>1102</v>
      </c>
      <c r="E30" s="22">
        <v>5005</v>
      </c>
      <c r="F30" s="28">
        <v>967</v>
      </c>
      <c r="G30" s="28">
        <v>35</v>
      </c>
      <c r="H30" s="28">
        <v>35</v>
      </c>
      <c r="I30" s="22">
        <v>440</v>
      </c>
      <c r="J30" s="28">
        <v>386</v>
      </c>
      <c r="K30" s="28">
        <v>386</v>
      </c>
      <c r="L30" s="28">
        <v>250</v>
      </c>
      <c r="M30" s="22">
        <v>13917</v>
      </c>
      <c r="N30" s="28">
        <v>12712</v>
      </c>
      <c r="O30" s="28">
        <v>7816</v>
      </c>
      <c r="P30" s="28"/>
      <c r="Q30" s="22">
        <v>1701</v>
      </c>
      <c r="R30" s="28">
        <v>1701</v>
      </c>
      <c r="S30" s="28">
        <v>1782</v>
      </c>
      <c r="T30" s="28">
        <v>1159</v>
      </c>
      <c r="U30" s="22">
        <v>8504</v>
      </c>
      <c r="V30" s="28">
        <v>6876</v>
      </c>
      <c r="W30" s="28">
        <v>5638</v>
      </c>
      <c r="X30" s="28">
        <v>3744</v>
      </c>
      <c r="Y30" s="22">
        <v>19663</v>
      </c>
    </row>
    <row r="31" spans="1:25" ht="13.5">
      <c r="A31" s="6" t="s">
        <v>183</v>
      </c>
      <c r="B31" s="28"/>
      <c r="C31" s="28"/>
      <c r="D31" s="28"/>
      <c r="E31" s="22">
        <v>4408</v>
      </c>
      <c r="F31" s="28">
        <v>4408</v>
      </c>
      <c r="G31" s="28">
        <v>4408</v>
      </c>
      <c r="H31" s="28">
        <v>77</v>
      </c>
      <c r="I31" s="22">
        <v>711</v>
      </c>
      <c r="J31" s="28">
        <v>711</v>
      </c>
      <c r="K31" s="28">
        <v>541</v>
      </c>
      <c r="L31" s="28"/>
      <c r="M31" s="22">
        <v>247</v>
      </c>
      <c r="N31" s="28">
        <v>247</v>
      </c>
      <c r="O31" s="28">
        <v>201</v>
      </c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184</v>
      </c>
      <c r="B32" s="28">
        <v>1471</v>
      </c>
      <c r="C32" s="28">
        <v>1104</v>
      </c>
      <c r="D32" s="28">
        <v>1102</v>
      </c>
      <c r="E32" s="22">
        <v>9414</v>
      </c>
      <c r="F32" s="28">
        <v>5375</v>
      </c>
      <c r="G32" s="28">
        <v>4444</v>
      </c>
      <c r="H32" s="28">
        <v>113</v>
      </c>
      <c r="I32" s="22">
        <v>137704</v>
      </c>
      <c r="J32" s="28">
        <v>137650</v>
      </c>
      <c r="K32" s="28">
        <v>137480</v>
      </c>
      <c r="L32" s="28">
        <v>250</v>
      </c>
      <c r="M32" s="22">
        <v>14165</v>
      </c>
      <c r="N32" s="28">
        <v>12959</v>
      </c>
      <c r="O32" s="28">
        <v>8017</v>
      </c>
      <c r="P32" s="28"/>
      <c r="Q32" s="22">
        <v>1701</v>
      </c>
      <c r="R32" s="28">
        <v>1701</v>
      </c>
      <c r="S32" s="28">
        <v>1782</v>
      </c>
      <c r="T32" s="28">
        <v>1159</v>
      </c>
      <c r="U32" s="22">
        <v>8504</v>
      </c>
      <c r="V32" s="28">
        <v>6876</v>
      </c>
      <c r="W32" s="28">
        <v>5638</v>
      </c>
      <c r="X32" s="28">
        <v>3744</v>
      </c>
      <c r="Y32" s="22">
        <v>19663</v>
      </c>
    </row>
    <row r="33" spans="1:25" ht="13.5">
      <c r="A33" s="6" t="s">
        <v>185</v>
      </c>
      <c r="B33" s="28">
        <v>41</v>
      </c>
      <c r="C33" s="28">
        <v>41</v>
      </c>
      <c r="D33" s="28">
        <v>18</v>
      </c>
      <c r="E33" s="22">
        <v>1244</v>
      </c>
      <c r="F33" s="28">
        <v>1244</v>
      </c>
      <c r="G33" s="28"/>
      <c r="H33" s="28"/>
      <c r="I33" s="22">
        <v>2431</v>
      </c>
      <c r="J33" s="28">
        <v>2431</v>
      </c>
      <c r="K33" s="28">
        <v>2431</v>
      </c>
      <c r="L33" s="28">
        <v>2431</v>
      </c>
      <c r="M33" s="22"/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6" t="s">
        <v>186</v>
      </c>
      <c r="B34" s="28">
        <v>4539</v>
      </c>
      <c r="C34" s="28">
        <v>3968</v>
      </c>
      <c r="D34" s="28">
        <v>454</v>
      </c>
      <c r="E34" s="22">
        <v>3861</v>
      </c>
      <c r="F34" s="28">
        <v>3746</v>
      </c>
      <c r="G34" s="28">
        <v>2715</v>
      </c>
      <c r="H34" s="28">
        <v>1849</v>
      </c>
      <c r="I34" s="22">
        <v>21666</v>
      </c>
      <c r="J34" s="28">
        <v>15894</v>
      </c>
      <c r="K34" s="28">
        <v>15569</v>
      </c>
      <c r="L34" s="28">
        <v>7015</v>
      </c>
      <c r="M34" s="22">
        <v>79586</v>
      </c>
      <c r="N34" s="28">
        <v>3710</v>
      </c>
      <c r="O34" s="28">
        <v>3646</v>
      </c>
      <c r="P34" s="28">
        <v>3183</v>
      </c>
      <c r="Q34" s="22">
        <v>79630</v>
      </c>
      <c r="R34" s="28">
        <v>79615</v>
      </c>
      <c r="S34" s="28">
        <v>74845</v>
      </c>
      <c r="T34" s="28">
        <v>2448</v>
      </c>
      <c r="U34" s="22">
        <v>24119</v>
      </c>
      <c r="V34" s="28">
        <v>23225</v>
      </c>
      <c r="W34" s="28">
        <v>7326</v>
      </c>
      <c r="X34" s="28">
        <v>7144</v>
      </c>
      <c r="Y34" s="22">
        <v>56791</v>
      </c>
    </row>
    <row r="35" spans="1:25" ht="13.5">
      <c r="A35" s="6" t="s">
        <v>187</v>
      </c>
      <c r="B35" s="28">
        <v>43961</v>
      </c>
      <c r="C35" s="28"/>
      <c r="D35" s="28"/>
      <c r="E35" s="22">
        <v>17521</v>
      </c>
      <c r="F35" s="28"/>
      <c r="G35" s="28"/>
      <c r="H35" s="28"/>
      <c r="I35" s="22">
        <v>148530</v>
      </c>
      <c r="J35" s="28">
        <v>7649</v>
      </c>
      <c r="K35" s="28">
        <v>7649</v>
      </c>
      <c r="L35" s="28">
        <v>7649</v>
      </c>
      <c r="M35" s="22">
        <v>73011</v>
      </c>
      <c r="N35" s="28">
        <v>1912</v>
      </c>
      <c r="O35" s="28"/>
      <c r="P35" s="28"/>
      <c r="Q35" s="22">
        <v>42273</v>
      </c>
      <c r="R35" s="28">
        <v>26064</v>
      </c>
      <c r="S35" s="28">
        <v>16931</v>
      </c>
      <c r="T35" s="28"/>
      <c r="U35" s="22">
        <v>39954</v>
      </c>
      <c r="V35" s="28"/>
      <c r="W35" s="28"/>
      <c r="X35" s="28"/>
      <c r="Y35" s="22">
        <v>214726</v>
      </c>
    </row>
    <row r="36" spans="1:25" ht="13.5">
      <c r="A36" s="6" t="s">
        <v>6</v>
      </c>
      <c r="B36" s="28"/>
      <c r="C36" s="28"/>
      <c r="D36" s="28"/>
      <c r="E36" s="22"/>
      <c r="F36" s="28">
        <v>47229</v>
      </c>
      <c r="G36" s="28">
        <v>44908</v>
      </c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6" t="s">
        <v>189</v>
      </c>
      <c r="B37" s="28">
        <v>48542</v>
      </c>
      <c r="C37" s="28">
        <v>4010</v>
      </c>
      <c r="D37" s="28">
        <v>473</v>
      </c>
      <c r="E37" s="22">
        <v>71844</v>
      </c>
      <c r="F37" s="28">
        <v>52220</v>
      </c>
      <c r="G37" s="28">
        <v>47624</v>
      </c>
      <c r="H37" s="28">
        <v>1849</v>
      </c>
      <c r="I37" s="22">
        <v>172627</v>
      </c>
      <c r="J37" s="28">
        <v>25975</v>
      </c>
      <c r="K37" s="28">
        <v>25650</v>
      </c>
      <c r="L37" s="28">
        <v>17096</v>
      </c>
      <c r="M37" s="22">
        <v>200801</v>
      </c>
      <c r="N37" s="28">
        <v>72360</v>
      </c>
      <c r="O37" s="28">
        <v>70384</v>
      </c>
      <c r="P37" s="28">
        <v>44538</v>
      </c>
      <c r="Q37" s="22">
        <v>149485</v>
      </c>
      <c r="R37" s="28">
        <v>115580</v>
      </c>
      <c r="S37" s="28">
        <v>91777</v>
      </c>
      <c r="T37" s="28">
        <v>2448</v>
      </c>
      <c r="U37" s="22">
        <v>66102</v>
      </c>
      <c r="V37" s="28">
        <v>25253</v>
      </c>
      <c r="W37" s="28">
        <v>9354</v>
      </c>
      <c r="X37" s="28">
        <v>9172</v>
      </c>
      <c r="Y37" s="22">
        <v>273275</v>
      </c>
    </row>
    <row r="38" spans="1:25" ht="13.5">
      <c r="A38" s="7" t="s">
        <v>190</v>
      </c>
      <c r="B38" s="28">
        <v>129645</v>
      </c>
      <c r="C38" s="28">
        <v>53244</v>
      </c>
      <c r="D38" s="28">
        <v>-234180</v>
      </c>
      <c r="E38" s="22">
        <v>231092</v>
      </c>
      <c r="F38" s="28">
        <v>239113</v>
      </c>
      <c r="G38" s="28">
        <v>97373</v>
      </c>
      <c r="H38" s="28">
        <v>-209499</v>
      </c>
      <c r="I38" s="22">
        <v>412583</v>
      </c>
      <c r="J38" s="28">
        <v>481916</v>
      </c>
      <c r="K38" s="28">
        <v>361821</v>
      </c>
      <c r="L38" s="28">
        <v>-88845</v>
      </c>
      <c r="M38" s="22">
        <v>283374</v>
      </c>
      <c r="N38" s="28">
        <v>209320</v>
      </c>
      <c r="O38" s="28">
        <v>102355</v>
      </c>
      <c r="P38" s="28">
        <v>-176018</v>
      </c>
      <c r="Q38" s="22">
        <v>237457</v>
      </c>
      <c r="R38" s="28">
        <v>194610</v>
      </c>
      <c r="S38" s="28">
        <v>109565</v>
      </c>
      <c r="T38" s="28">
        <v>-50648</v>
      </c>
      <c r="U38" s="22">
        <v>291686</v>
      </c>
      <c r="V38" s="28">
        <v>286754</v>
      </c>
      <c r="W38" s="28">
        <v>187623</v>
      </c>
      <c r="X38" s="28">
        <v>-89803</v>
      </c>
      <c r="Y38" s="22">
        <v>275851</v>
      </c>
    </row>
    <row r="39" spans="1:25" ht="13.5">
      <c r="A39" s="7" t="s">
        <v>191</v>
      </c>
      <c r="B39" s="28">
        <v>122225</v>
      </c>
      <c r="C39" s="28">
        <v>51593</v>
      </c>
      <c r="D39" s="28">
        <v>12831</v>
      </c>
      <c r="E39" s="22">
        <v>178416</v>
      </c>
      <c r="F39" s="28">
        <v>134508</v>
      </c>
      <c r="G39" s="28">
        <v>66437</v>
      </c>
      <c r="H39" s="28">
        <v>17267</v>
      </c>
      <c r="I39" s="22">
        <v>143163</v>
      </c>
      <c r="J39" s="28">
        <v>85600</v>
      </c>
      <c r="K39" s="28">
        <v>34321</v>
      </c>
      <c r="L39" s="28">
        <v>13224</v>
      </c>
      <c r="M39" s="22">
        <v>260979</v>
      </c>
      <c r="N39" s="28">
        <v>115552</v>
      </c>
      <c r="O39" s="28">
        <v>69930</v>
      </c>
      <c r="P39" s="28">
        <v>16583</v>
      </c>
      <c r="Q39" s="22">
        <v>185984</v>
      </c>
      <c r="R39" s="28">
        <v>108844</v>
      </c>
      <c r="S39" s="28">
        <v>60263</v>
      </c>
      <c r="T39" s="28">
        <v>14833</v>
      </c>
      <c r="U39" s="22">
        <v>110234</v>
      </c>
      <c r="V39" s="28">
        <v>81445</v>
      </c>
      <c r="W39" s="28">
        <v>51632</v>
      </c>
      <c r="X39" s="28">
        <v>30071</v>
      </c>
      <c r="Y39" s="22">
        <v>219118</v>
      </c>
    </row>
    <row r="40" spans="1:25" ht="13.5">
      <c r="A40" s="7" t="s">
        <v>192</v>
      </c>
      <c r="B40" s="28">
        <v>3949</v>
      </c>
      <c r="C40" s="28">
        <v>28444</v>
      </c>
      <c r="D40" s="28">
        <v>-67138</v>
      </c>
      <c r="E40" s="22">
        <v>10668</v>
      </c>
      <c r="F40" s="28">
        <v>25741</v>
      </c>
      <c r="G40" s="28">
        <v>17948</v>
      </c>
      <c r="H40" s="28">
        <v>-77645</v>
      </c>
      <c r="I40" s="22">
        <v>94509</v>
      </c>
      <c r="J40" s="28">
        <v>148479</v>
      </c>
      <c r="K40" s="28">
        <v>144238</v>
      </c>
      <c r="L40" s="28">
        <v>-39115</v>
      </c>
      <c r="M40" s="22">
        <v>-88048</v>
      </c>
      <c r="N40" s="28">
        <v>73691</v>
      </c>
      <c r="O40" s="28">
        <v>63162</v>
      </c>
      <c r="P40" s="28">
        <v>-10540</v>
      </c>
      <c r="Q40" s="22">
        <v>-94541</v>
      </c>
      <c r="R40" s="28">
        <v>-2933</v>
      </c>
      <c r="S40" s="28">
        <v>8261</v>
      </c>
      <c r="T40" s="28">
        <v>-24315</v>
      </c>
      <c r="U40" s="22">
        <v>58152</v>
      </c>
      <c r="V40" s="28">
        <v>81880</v>
      </c>
      <c r="W40" s="28">
        <v>61298</v>
      </c>
      <c r="X40" s="28">
        <v>-42310</v>
      </c>
      <c r="Y40" s="22">
        <v>-61747</v>
      </c>
    </row>
    <row r="41" spans="1:25" ht="13.5">
      <c r="A41" s="7" t="s">
        <v>193</v>
      </c>
      <c r="B41" s="28">
        <v>126175</v>
      </c>
      <c r="C41" s="28">
        <v>80038</v>
      </c>
      <c r="D41" s="28">
        <v>-54306</v>
      </c>
      <c r="E41" s="22">
        <v>189084</v>
      </c>
      <c r="F41" s="28">
        <v>160249</v>
      </c>
      <c r="G41" s="28">
        <v>84385</v>
      </c>
      <c r="H41" s="28">
        <v>-60378</v>
      </c>
      <c r="I41" s="22">
        <v>237672</v>
      </c>
      <c r="J41" s="28">
        <v>234080</v>
      </c>
      <c r="K41" s="28">
        <v>178559</v>
      </c>
      <c r="L41" s="28">
        <v>-25891</v>
      </c>
      <c r="M41" s="22">
        <v>172931</v>
      </c>
      <c r="N41" s="28">
        <v>189243</v>
      </c>
      <c r="O41" s="28">
        <v>133093</v>
      </c>
      <c r="P41" s="28">
        <v>6042</v>
      </c>
      <c r="Q41" s="22">
        <v>91443</v>
      </c>
      <c r="R41" s="28">
        <v>105910</v>
      </c>
      <c r="S41" s="28">
        <v>68525</v>
      </c>
      <c r="T41" s="28">
        <v>-9482</v>
      </c>
      <c r="U41" s="22">
        <v>168387</v>
      </c>
      <c r="V41" s="28">
        <v>163326</v>
      </c>
      <c r="W41" s="28">
        <v>112930</v>
      </c>
      <c r="X41" s="28">
        <v>-12239</v>
      </c>
      <c r="Y41" s="22">
        <v>157371</v>
      </c>
    </row>
    <row r="42" spans="1:25" ht="13.5">
      <c r="A42" s="7" t="s">
        <v>48</v>
      </c>
      <c r="B42" s="28">
        <v>3470</v>
      </c>
      <c r="C42" s="28">
        <v>-26793</v>
      </c>
      <c r="D42" s="28">
        <v>-179873</v>
      </c>
      <c r="E42" s="22">
        <v>42007</v>
      </c>
      <c r="F42" s="28">
        <v>78863</v>
      </c>
      <c r="G42" s="28">
        <v>12988</v>
      </c>
      <c r="H42" s="28">
        <v>-149121</v>
      </c>
      <c r="I42" s="22">
        <v>174910</v>
      </c>
      <c r="J42" s="28">
        <v>247836</v>
      </c>
      <c r="K42" s="28">
        <v>183261</v>
      </c>
      <c r="L42" s="28">
        <v>-62954</v>
      </c>
      <c r="M42" s="22">
        <v>110443</v>
      </c>
      <c r="N42" s="28">
        <v>20076</v>
      </c>
      <c r="O42" s="28">
        <v>-30737</v>
      </c>
      <c r="P42" s="28">
        <v>-182061</v>
      </c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7" t="s">
        <v>49</v>
      </c>
      <c r="B43" s="28">
        <v>-3</v>
      </c>
      <c r="C43" s="28">
        <v>-2</v>
      </c>
      <c r="D43" s="28">
        <v>-1</v>
      </c>
      <c r="E43" s="22">
        <v>0</v>
      </c>
      <c r="F43" s="28"/>
      <c r="G43" s="28"/>
      <c r="H43" s="28"/>
      <c r="I43" s="22"/>
      <c r="J43" s="28"/>
      <c r="K43" s="28"/>
      <c r="L43" s="28"/>
      <c r="M43" s="22"/>
      <c r="N43" s="28"/>
      <c r="O43" s="28"/>
      <c r="P43" s="28"/>
      <c r="Q43" s="22"/>
      <c r="R43" s="28"/>
      <c r="S43" s="28"/>
      <c r="T43" s="28"/>
      <c r="U43" s="22"/>
      <c r="V43" s="28"/>
      <c r="W43" s="28"/>
      <c r="X43" s="28"/>
      <c r="Y43" s="22"/>
    </row>
    <row r="44" spans="1:25" ht="14.25" thickBot="1">
      <c r="A44" s="7" t="s">
        <v>194</v>
      </c>
      <c r="B44" s="28">
        <v>3474</v>
      </c>
      <c r="C44" s="28">
        <v>-26790</v>
      </c>
      <c r="D44" s="28">
        <v>-179872</v>
      </c>
      <c r="E44" s="22">
        <v>42008</v>
      </c>
      <c r="F44" s="28">
        <v>78863</v>
      </c>
      <c r="G44" s="28">
        <v>12988</v>
      </c>
      <c r="H44" s="28">
        <v>-149121</v>
      </c>
      <c r="I44" s="22">
        <v>174910</v>
      </c>
      <c r="J44" s="28">
        <v>247836</v>
      </c>
      <c r="K44" s="28">
        <v>183261</v>
      </c>
      <c r="L44" s="28">
        <v>-62954</v>
      </c>
      <c r="M44" s="22">
        <v>110443</v>
      </c>
      <c r="N44" s="28">
        <v>20076</v>
      </c>
      <c r="O44" s="28">
        <v>-30737</v>
      </c>
      <c r="P44" s="28">
        <v>-182061</v>
      </c>
      <c r="Q44" s="22">
        <v>146014</v>
      </c>
      <c r="R44" s="28">
        <v>88699</v>
      </c>
      <c r="S44" s="28">
        <v>41039</v>
      </c>
      <c r="T44" s="28">
        <v>-41166</v>
      </c>
      <c r="U44" s="22">
        <v>123299</v>
      </c>
      <c r="V44" s="28">
        <v>123428</v>
      </c>
      <c r="W44" s="28">
        <v>74693</v>
      </c>
      <c r="X44" s="28">
        <v>-77564</v>
      </c>
      <c r="Y44" s="22">
        <v>118480</v>
      </c>
    </row>
    <row r="45" spans="1:25" ht="14.25" thickTop="1">
      <c r="A45" s="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7" ht="13.5">
      <c r="A47" s="20" t="s">
        <v>149</v>
      </c>
    </row>
    <row r="48" ht="13.5">
      <c r="A48" s="20" t="s">
        <v>150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145</v>
      </c>
      <c r="B2" s="14">
        <v>2404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51</v>
      </c>
      <c r="B4" s="15" t="str">
        <f>HYPERLINK("http://www.kabupro.jp/mark/20140414/S1001MXO.htm","四半期報告書")</f>
        <v>四半期報告書</v>
      </c>
      <c r="C4" s="15" t="str">
        <f>HYPERLINK("http://www.kabupro.jp/mark/20131127/S1000LYK.htm","有価証券報告書")</f>
        <v>有価証券報告書</v>
      </c>
      <c r="D4" s="15" t="str">
        <f>HYPERLINK("http://www.kabupro.jp/mark/20140414/S1001MXO.htm","四半期報告書")</f>
        <v>四半期報告書</v>
      </c>
      <c r="E4" s="15" t="str">
        <f>HYPERLINK("http://www.kabupro.jp/mark/20131127/S1000LYK.htm","有価証券報告書")</f>
        <v>有価証券報告書</v>
      </c>
      <c r="F4" s="15" t="str">
        <f>HYPERLINK("http://www.kabupro.jp/mark/20130409/S000D7TR.htm","四半期報告書")</f>
        <v>四半期報告書</v>
      </c>
      <c r="G4" s="15" t="str">
        <f>HYPERLINK("http://www.kabupro.jp/mark/20121128/S000CE6F.htm","有価証券報告書")</f>
        <v>有価証券報告書</v>
      </c>
      <c r="H4" s="15" t="str">
        <f>HYPERLINK("http://www.kabupro.jp/mark/20110706/S0008VD5.htm","四半期報告書")</f>
        <v>四半期報告書</v>
      </c>
      <c r="I4" s="15" t="str">
        <f>HYPERLINK("http://www.kabupro.jp/mark/20120406/S000AO8G.htm","四半期報告書")</f>
        <v>四半期報告書</v>
      </c>
      <c r="J4" s="15" t="str">
        <f>HYPERLINK("http://www.kabupro.jp/mark/20110107/S0007IE2.htm","四半期報告書")</f>
        <v>四半期報告書</v>
      </c>
      <c r="K4" s="15" t="str">
        <f>HYPERLINK("http://www.kabupro.jp/mark/20111125/S0009TQH.htm","有価証券報告書")</f>
        <v>有価証券報告書</v>
      </c>
      <c r="L4" s="15" t="str">
        <f>HYPERLINK("http://www.kabupro.jp/mark/20110706/S0008VD5.htm","四半期報告書")</f>
        <v>四半期報告書</v>
      </c>
      <c r="M4" s="15" t="str">
        <f>HYPERLINK("http://www.kabupro.jp/mark/20110401/S00083JE.htm","四半期報告書")</f>
        <v>四半期報告書</v>
      </c>
      <c r="N4" s="15" t="str">
        <f>HYPERLINK("http://www.kabupro.jp/mark/20110107/S0007IE2.htm","四半期報告書")</f>
        <v>四半期報告書</v>
      </c>
      <c r="O4" s="15" t="str">
        <f>HYPERLINK("http://www.kabupro.jp/mark/20101126/S0007AF7.htm","有価証券報告書")</f>
        <v>有価証券報告書</v>
      </c>
      <c r="P4" s="15" t="str">
        <f>HYPERLINK("http://www.kabupro.jp/mark/20100701/S0006A4G.htm","四半期報告書")</f>
        <v>四半期報告書</v>
      </c>
      <c r="Q4" s="15" t="str">
        <f>HYPERLINK("http://www.kabupro.jp/mark/20100402/S0005HST.htm","四半期報告書")</f>
        <v>四半期報告書</v>
      </c>
      <c r="R4" s="15" t="str">
        <f>HYPERLINK("http://www.kabupro.jp/mark/20100113/S0004XJT.htm","四半期報告書")</f>
        <v>四半期報告書</v>
      </c>
      <c r="S4" s="15" t="str">
        <f>HYPERLINK("http://www.kabupro.jp/mark/20091127/S0004PNO.htm","有価証券報告書")</f>
        <v>有価証券報告書</v>
      </c>
    </row>
    <row r="5" spans="1:19" ht="14.25" thickBot="1">
      <c r="A5" s="11" t="s">
        <v>52</v>
      </c>
      <c r="B5" s="1" t="s">
        <v>199</v>
      </c>
      <c r="C5" s="1" t="s">
        <v>58</v>
      </c>
      <c r="D5" s="1" t="s">
        <v>199</v>
      </c>
      <c r="E5" s="1" t="s">
        <v>58</v>
      </c>
      <c r="F5" s="1" t="s">
        <v>205</v>
      </c>
      <c r="G5" s="1" t="s">
        <v>62</v>
      </c>
      <c r="H5" s="1" t="s">
        <v>215</v>
      </c>
      <c r="I5" s="1" t="s">
        <v>211</v>
      </c>
      <c r="J5" s="1" t="s">
        <v>219</v>
      </c>
      <c r="K5" s="1" t="s">
        <v>64</v>
      </c>
      <c r="L5" s="1" t="s">
        <v>215</v>
      </c>
      <c r="M5" s="1" t="s">
        <v>217</v>
      </c>
      <c r="N5" s="1" t="s">
        <v>219</v>
      </c>
      <c r="O5" s="1" t="s">
        <v>66</v>
      </c>
      <c r="P5" s="1" t="s">
        <v>221</v>
      </c>
      <c r="Q5" s="1" t="s">
        <v>223</v>
      </c>
      <c r="R5" s="1" t="s">
        <v>225</v>
      </c>
      <c r="S5" s="1" t="s">
        <v>68</v>
      </c>
    </row>
    <row r="6" spans="1:19" ht="15" thickBot="1" thickTop="1">
      <c r="A6" s="10" t="s">
        <v>53</v>
      </c>
      <c r="B6" s="18" t="s">
        <v>46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54</v>
      </c>
      <c r="B7" s="14" t="s">
        <v>3</v>
      </c>
      <c r="C7" s="16" t="s">
        <v>59</v>
      </c>
      <c r="D7" s="14" t="s">
        <v>3</v>
      </c>
      <c r="E7" s="16" t="s">
        <v>59</v>
      </c>
      <c r="F7" s="14" t="s">
        <v>3</v>
      </c>
      <c r="G7" s="16" t="s">
        <v>59</v>
      </c>
      <c r="H7" s="14" t="s">
        <v>3</v>
      </c>
      <c r="I7" s="14" t="s">
        <v>3</v>
      </c>
      <c r="J7" s="14" t="s">
        <v>3</v>
      </c>
      <c r="K7" s="16" t="s">
        <v>59</v>
      </c>
      <c r="L7" s="14" t="s">
        <v>3</v>
      </c>
      <c r="M7" s="14" t="s">
        <v>3</v>
      </c>
      <c r="N7" s="14" t="s">
        <v>3</v>
      </c>
      <c r="O7" s="16" t="s">
        <v>59</v>
      </c>
      <c r="P7" s="14" t="s">
        <v>3</v>
      </c>
      <c r="Q7" s="14" t="s">
        <v>3</v>
      </c>
      <c r="R7" s="14" t="s">
        <v>3</v>
      </c>
      <c r="S7" s="16" t="s">
        <v>59</v>
      </c>
    </row>
    <row r="8" spans="1:19" ht="13.5">
      <c r="A8" s="13" t="s">
        <v>55</v>
      </c>
      <c r="B8" s="1" t="s">
        <v>4</v>
      </c>
      <c r="C8" s="17" t="s">
        <v>151</v>
      </c>
      <c r="D8" s="1" t="s">
        <v>151</v>
      </c>
      <c r="E8" s="17" t="s">
        <v>152</v>
      </c>
      <c r="F8" s="1" t="s">
        <v>152</v>
      </c>
      <c r="G8" s="17" t="s">
        <v>153</v>
      </c>
      <c r="H8" s="1" t="s">
        <v>153</v>
      </c>
      <c r="I8" s="1" t="s">
        <v>153</v>
      </c>
      <c r="J8" s="1" t="s">
        <v>153</v>
      </c>
      <c r="K8" s="17" t="s">
        <v>154</v>
      </c>
      <c r="L8" s="1" t="s">
        <v>154</v>
      </c>
      <c r="M8" s="1" t="s">
        <v>154</v>
      </c>
      <c r="N8" s="1" t="s">
        <v>154</v>
      </c>
      <c r="O8" s="17" t="s">
        <v>155</v>
      </c>
      <c r="P8" s="1" t="s">
        <v>155</v>
      </c>
      <c r="Q8" s="1" t="s">
        <v>155</v>
      </c>
      <c r="R8" s="1" t="s">
        <v>155</v>
      </c>
      <c r="S8" s="17" t="s">
        <v>156</v>
      </c>
    </row>
    <row r="9" spans="1:19" ht="13.5">
      <c r="A9" s="13" t="s">
        <v>56</v>
      </c>
      <c r="B9" s="1" t="s">
        <v>200</v>
      </c>
      <c r="C9" s="17" t="s">
        <v>60</v>
      </c>
      <c r="D9" s="1" t="s">
        <v>206</v>
      </c>
      <c r="E9" s="17" t="s">
        <v>61</v>
      </c>
      <c r="F9" s="1" t="s">
        <v>212</v>
      </c>
      <c r="G9" s="17" t="s">
        <v>63</v>
      </c>
      <c r="H9" s="1" t="s">
        <v>216</v>
      </c>
      <c r="I9" s="1" t="s">
        <v>218</v>
      </c>
      <c r="J9" s="1" t="s">
        <v>220</v>
      </c>
      <c r="K9" s="17" t="s">
        <v>65</v>
      </c>
      <c r="L9" s="1" t="s">
        <v>222</v>
      </c>
      <c r="M9" s="1" t="s">
        <v>224</v>
      </c>
      <c r="N9" s="1" t="s">
        <v>226</v>
      </c>
      <c r="O9" s="17" t="s">
        <v>67</v>
      </c>
      <c r="P9" s="1" t="s">
        <v>228</v>
      </c>
      <c r="Q9" s="1" t="s">
        <v>230</v>
      </c>
      <c r="R9" s="1" t="s">
        <v>232</v>
      </c>
      <c r="S9" s="17" t="s">
        <v>69</v>
      </c>
    </row>
    <row r="10" spans="1:19" ht="14.25" thickBot="1">
      <c r="A10" s="13" t="s">
        <v>57</v>
      </c>
      <c r="B10" s="1" t="s">
        <v>71</v>
      </c>
      <c r="C10" s="17" t="s">
        <v>71</v>
      </c>
      <c r="D10" s="1" t="s">
        <v>71</v>
      </c>
      <c r="E10" s="17" t="s">
        <v>71</v>
      </c>
      <c r="F10" s="1" t="s">
        <v>71</v>
      </c>
      <c r="G10" s="17" t="s">
        <v>71</v>
      </c>
      <c r="H10" s="1" t="s">
        <v>71</v>
      </c>
      <c r="I10" s="1" t="s">
        <v>71</v>
      </c>
      <c r="J10" s="1" t="s">
        <v>71</v>
      </c>
      <c r="K10" s="17" t="s">
        <v>71</v>
      </c>
      <c r="L10" s="1" t="s">
        <v>71</v>
      </c>
      <c r="M10" s="1" t="s">
        <v>71</v>
      </c>
      <c r="N10" s="1" t="s">
        <v>71</v>
      </c>
      <c r="O10" s="17" t="s">
        <v>71</v>
      </c>
      <c r="P10" s="1" t="s">
        <v>71</v>
      </c>
      <c r="Q10" s="1" t="s">
        <v>71</v>
      </c>
      <c r="R10" s="1" t="s">
        <v>71</v>
      </c>
      <c r="S10" s="17" t="s">
        <v>71</v>
      </c>
    </row>
    <row r="11" spans="1:19" ht="14.25" thickTop="1">
      <c r="A11" s="26" t="s">
        <v>190</v>
      </c>
      <c r="B11" s="27">
        <v>53244</v>
      </c>
      <c r="C11" s="21">
        <v>231092</v>
      </c>
      <c r="D11" s="27">
        <v>97373</v>
      </c>
      <c r="E11" s="21">
        <v>412583</v>
      </c>
      <c r="F11" s="27">
        <v>361821</v>
      </c>
      <c r="G11" s="21">
        <v>283374</v>
      </c>
      <c r="H11" s="27">
        <v>209320</v>
      </c>
      <c r="I11" s="27">
        <v>102355</v>
      </c>
      <c r="J11" s="27">
        <v>-176018</v>
      </c>
      <c r="K11" s="21">
        <v>237457</v>
      </c>
      <c r="L11" s="27">
        <v>194610</v>
      </c>
      <c r="M11" s="27">
        <v>109565</v>
      </c>
      <c r="N11" s="27">
        <v>-50648</v>
      </c>
      <c r="O11" s="21">
        <v>291686</v>
      </c>
      <c r="P11" s="27">
        <v>286754</v>
      </c>
      <c r="Q11" s="27">
        <v>187623</v>
      </c>
      <c r="R11" s="27">
        <v>-89803</v>
      </c>
      <c r="S11" s="21">
        <v>275851</v>
      </c>
    </row>
    <row r="12" spans="1:19" ht="13.5">
      <c r="A12" s="6" t="s">
        <v>5</v>
      </c>
      <c r="B12" s="28">
        <v>271789</v>
      </c>
      <c r="C12" s="22">
        <v>561217</v>
      </c>
      <c r="D12" s="28">
        <v>263716</v>
      </c>
      <c r="E12" s="22">
        <v>502086</v>
      </c>
      <c r="F12" s="28">
        <v>225086</v>
      </c>
      <c r="G12" s="22">
        <v>448899</v>
      </c>
      <c r="H12" s="28">
        <v>325005</v>
      </c>
      <c r="I12" s="28">
        <v>201458</v>
      </c>
      <c r="J12" s="28">
        <v>89141</v>
      </c>
      <c r="K12" s="22">
        <v>386763</v>
      </c>
      <c r="L12" s="28">
        <v>279676</v>
      </c>
      <c r="M12" s="28">
        <v>175901</v>
      </c>
      <c r="N12" s="28">
        <v>83412</v>
      </c>
      <c r="O12" s="22">
        <v>419974</v>
      </c>
      <c r="P12" s="28">
        <v>301535</v>
      </c>
      <c r="Q12" s="28">
        <v>191427</v>
      </c>
      <c r="R12" s="28">
        <v>89466</v>
      </c>
      <c r="S12" s="22">
        <v>328859</v>
      </c>
    </row>
    <row r="13" spans="1:19" ht="13.5">
      <c r="A13" s="6" t="s">
        <v>6</v>
      </c>
      <c r="B13" s="28">
        <v>36304</v>
      </c>
      <c r="C13" s="22">
        <v>123540</v>
      </c>
      <c r="D13" s="28">
        <v>82738</v>
      </c>
      <c r="E13" s="22">
        <v>73918</v>
      </c>
      <c r="F13" s="28">
        <v>36102</v>
      </c>
      <c r="G13" s="22">
        <v>68838</v>
      </c>
      <c r="H13" s="28">
        <v>50786</v>
      </c>
      <c r="I13" s="28">
        <v>32735</v>
      </c>
      <c r="J13" s="28">
        <v>14684</v>
      </c>
      <c r="K13" s="22">
        <v>52007</v>
      </c>
      <c r="L13" s="28">
        <v>39005</v>
      </c>
      <c r="M13" s="28">
        <v>26003</v>
      </c>
      <c r="N13" s="28">
        <v>13001</v>
      </c>
      <c r="O13" s="22">
        <v>52007</v>
      </c>
      <c r="P13" s="28">
        <v>39005</v>
      </c>
      <c r="Q13" s="28">
        <v>26003</v>
      </c>
      <c r="R13" s="28">
        <v>13001</v>
      </c>
      <c r="S13" s="22">
        <v>52007</v>
      </c>
    </row>
    <row r="14" spans="1:19" ht="13.5">
      <c r="A14" s="6" t="s">
        <v>7</v>
      </c>
      <c r="B14" s="28">
        <v>21296</v>
      </c>
      <c r="C14" s="22">
        <v>46770</v>
      </c>
      <c r="D14" s="28">
        <v>22370</v>
      </c>
      <c r="E14" s="22">
        <v>44174</v>
      </c>
      <c r="F14" s="28">
        <v>22246</v>
      </c>
      <c r="G14" s="22">
        <v>39158</v>
      </c>
      <c r="H14" s="28">
        <v>28698</v>
      </c>
      <c r="I14" s="28">
        <v>18556</v>
      </c>
      <c r="J14" s="28">
        <v>8359</v>
      </c>
      <c r="K14" s="22">
        <v>31386</v>
      </c>
      <c r="L14" s="28">
        <v>23422</v>
      </c>
      <c r="M14" s="28">
        <v>15187</v>
      </c>
      <c r="N14" s="28">
        <v>6862</v>
      </c>
      <c r="O14" s="22">
        <v>38642</v>
      </c>
      <c r="P14" s="28">
        <v>28977</v>
      </c>
      <c r="Q14" s="28">
        <v>19130</v>
      </c>
      <c r="R14" s="28">
        <v>9225</v>
      </c>
      <c r="S14" s="22">
        <v>40094</v>
      </c>
    </row>
    <row r="15" spans="1:19" ht="13.5">
      <c r="A15" s="6" t="s">
        <v>8</v>
      </c>
      <c r="B15" s="28">
        <v>-1086</v>
      </c>
      <c r="C15" s="22">
        <v>-3464</v>
      </c>
      <c r="D15" s="28">
        <v>-3452</v>
      </c>
      <c r="E15" s="22">
        <v>-1550</v>
      </c>
      <c r="F15" s="28">
        <v>1558</v>
      </c>
      <c r="G15" s="22">
        <v>7343</v>
      </c>
      <c r="H15" s="28">
        <v>3710</v>
      </c>
      <c r="I15" s="28">
        <v>1701</v>
      </c>
      <c r="J15" s="28">
        <v>-319</v>
      </c>
      <c r="K15" s="22">
        <v>18068</v>
      </c>
      <c r="L15" s="28">
        <v>356</v>
      </c>
      <c r="M15" s="28">
        <v>25</v>
      </c>
      <c r="N15" s="28">
        <v>-193</v>
      </c>
      <c r="O15" s="22">
        <v>420</v>
      </c>
      <c r="P15" s="28">
        <v>637</v>
      </c>
      <c r="Q15" s="28">
        <v>470</v>
      </c>
      <c r="R15" s="28">
        <v>895</v>
      </c>
      <c r="S15" s="22">
        <v>621</v>
      </c>
    </row>
    <row r="16" spans="1:19" ht="13.5">
      <c r="A16" s="6" t="s">
        <v>9</v>
      </c>
      <c r="B16" s="28">
        <v>727</v>
      </c>
      <c r="C16" s="22">
        <v>2266</v>
      </c>
      <c r="D16" s="28">
        <v>1175</v>
      </c>
      <c r="E16" s="22">
        <v>13083</v>
      </c>
      <c r="F16" s="28">
        <v>10668</v>
      </c>
      <c r="G16" s="22"/>
      <c r="H16" s="28"/>
      <c r="I16" s="28"/>
      <c r="J16" s="28"/>
      <c r="K16" s="22"/>
      <c r="L16" s="28"/>
      <c r="M16" s="28"/>
      <c r="N16" s="28"/>
      <c r="O16" s="22"/>
      <c r="P16" s="28"/>
      <c r="Q16" s="28"/>
      <c r="R16" s="28"/>
      <c r="S16" s="22"/>
    </row>
    <row r="17" spans="1:19" ht="13.5">
      <c r="A17" s="6" t="s">
        <v>10</v>
      </c>
      <c r="B17" s="28">
        <v>-1006</v>
      </c>
      <c r="C17" s="22">
        <v>-1602</v>
      </c>
      <c r="D17" s="28">
        <v>-915</v>
      </c>
      <c r="E17" s="22">
        <v>-1493</v>
      </c>
      <c r="F17" s="28">
        <v>-811</v>
      </c>
      <c r="G17" s="22">
        <v>-2838</v>
      </c>
      <c r="H17" s="28">
        <v>-2590</v>
      </c>
      <c r="I17" s="28">
        <v>-2058</v>
      </c>
      <c r="J17" s="28">
        <v>-94</v>
      </c>
      <c r="K17" s="22">
        <v>-897</v>
      </c>
      <c r="L17" s="28">
        <v>-528</v>
      </c>
      <c r="M17" s="28">
        <v>-438</v>
      </c>
      <c r="N17" s="28">
        <v>-92</v>
      </c>
      <c r="O17" s="22">
        <v>-1605</v>
      </c>
      <c r="P17" s="28">
        <v>-1223</v>
      </c>
      <c r="Q17" s="28">
        <v>-1015</v>
      </c>
      <c r="R17" s="28">
        <v>-334</v>
      </c>
      <c r="S17" s="22">
        <v>-2880</v>
      </c>
    </row>
    <row r="18" spans="1:19" ht="13.5">
      <c r="A18" s="6" t="s">
        <v>11</v>
      </c>
      <c r="B18" s="28">
        <v>54495</v>
      </c>
      <c r="C18" s="22">
        <v>121683</v>
      </c>
      <c r="D18" s="28">
        <v>58515</v>
      </c>
      <c r="E18" s="22">
        <v>113594</v>
      </c>
      <c r="F18" s="28">
        <v>52395</v>
      </c>
      <c r="G18" s="22">
        <v>93049</v>
      </c>
      <c r="H18" s="28">
        <v>68091</v>
      </c>
      <c r="I18" s="28">
        <v>42711</v>
      </c>
      <c r="J18" s="28">
        <v>20697</v>
      </c>
      <c r="K18" s="22">
        <v>82441</v>
      </c>
      <c r="L18" s="28">
        <v>60605</v>
      </c>
      <c r="M18" s="28">
        <v>37199</v>
      </c>
      <c r="N18" s="28">
        <v>18685</v>
      </c>
      <c r="O18" s="22">
        <v>80984</v>
      </c>
      <c r="P18" s="28">
        <v>60270</v>
      </c>
      <c r="Q18" s="28">
        <v>38285</v>
      </c>
      <c r="R18" s="28">
        <v>17450</v>
      </c>
      <c r="S18" s="22">
        <v>73762</v>
      </c>
    </row>
    <row r="19" spans="1:19" ht="13.5">
      <c r="A19" s="6" t="s">
        <v>177</v>
      </c>
      <c r="B19" s="28">
        <v>1909</v>
      </c>
      <c r="C19" s="22">
        <v>1909</v>
      </c>
      <c r="D19" s="28">
        <v>1909</v>
      </c>
      <c r="E19" s="22">
        <v>1909</v>
      </c>
      <c r="F19" s="28">
        <v>1909</v>
      </c>
      <c r="G19" s="22"/>
      <c r="H19" s="28"/>
      <c r="I19" s="28"/>
      <c r="J19" s="28"/>
      <c r="K19" s="22">
        <v>11256</v>
      </c>
      <c r="L19" s="28">
        <v>11256</v>
      </c>
      <c r="M19" s="28">
        <v>1909</v>
      </c>
      <c r="N19" s="28">
        <v>1909</v>
      </c>
      <c r="O19" s="22">
        <v>13491</v>
      </c>
      <c r="P19" s="28">
        <v>13491</v>
      </c>
      <c r="Q19" s="28">
        <v>7774</v>
      </c>
      <c r="R19" s="28">
        <v>7774</v>
      </c>
      <c r="S19" s="22">
        <v>5774</v>
      </c>
    </row>
    <row r="20" spans="1:19" ht="13.5">
      <c r="A20" s="6" t="s">
        <v>12</v>
      </c>
      <c r="B20" s="28">
        <v>-13616</v>
      </c>
      <c r="C20" s="22">
        <v>-28401</v>
      </c>
      <c r="D20" s="28">
        <v>-14210</v>
      </c>
      <c r="E20" s="22">
        <v>-4781</v>
      </c>
      <c r="F20" s="28"/>
      <c r="G20" s="22"/>
      <c r="H20" s="28"/>
      <c r="I20" s="28"/>
      <c r="J20" s="28"/>
      <c r="K20" s="22"/>
      <c r="L20" s="28"/>
      <c r="M20" s="28"/>
      <c r="N20" s="28"/>
      <c r="O20" s="22"/>
      <c r="P20" s="28"/>
      <c r="Q20" s="28"/>
      <c r="R20" s="28"/>
      <c r="S20" s="22"/>
    </row>
    <row r="21" spans="1:19" ht="13.5">
      <c r="A21" s="6" t="s">
        <v>13</v>
      </c>
      <c r="B21" s="28">
        <v>-1063</v>
      </c>
      <c r="C21" s="22">
        <v>-3761</v>
      </c>
      <c r="D21" s="28">
        <v>-35</v>
      </c>
      <c r="E21" s="22">
        <v>1990</v>
      </c>
      <c r="F21" s="28">
        <v>2044</v>
      </c>
      <c r="G21" s="22">
        <v>-13917</v>
      </c>
      <c r="H21" s="28">
        <v>-12712</v>
      </c>
      <c r="I21" s="28">
        <v>-7816</v>
      </c>
      <c r="J21" s="28"/>
      <c r="K21" s="22"/>
      <c r="L21" s="28">
        <v>-1701</v>
      </c>
      <c r="M21" s="28">
        <v>-1782</v>
      </c>
      <c r="N21" s="28">
        <v>-1159</v>
      </c>
      <c r="O21" s="22"/>
      <c r="P21" s="28">
        <v>-6876</v>
      </c>
      <c r="Q21" s="28">
        <v>-5638</v>
      </c>
      <c r="R21" s="28">
        <v>-3744</v>
      </c>
      <c r="S21" s="22"/>
    </row>
    <row r="22" spans="1:19" ht="13.5">
      <c r="A22" s="6" t="s">
        <v>186</v>
      </c>
      <c r="B22" s="28">
        <v>3968</v>
      </c>
      <c r="C22" s="22">
        <v>3861</v>
      </c>
      <c r="D22" s="28">
        <v>2715</v>
      </c>
      <c r="E22" s="22">
        <v>21666</v>
      </c>
      <c r="F22" s="28">
        <v>15569</v>
      </c>
      <c r="G22" s="22">
        <v>79586</v>
      </c>
      <c r="H22" s="28">
        <v>3710</v>
      </c>
      <c r="I22" s="28">
        <v>3646</v>
      </c>
      <c r="J22" s="28">
        <v>3183</v>
      </c>
      <c r="K22" s="22">
        <v>79630</v>
      </c>
      <c r="L22" s="28">
        <v>79615</v>
      </c>
      <c r="M22" s="28">
        <v>74845</v>
      </c>
      <c r="N22" s="28">
        <v>2448</v>
      </c>
      <c r="O22" s="22">
        <v>24119</v>
      </c>
      <c r="P22" s="28">
        <v>23225</v>
      </c>
      <c r="Q22" s="28">
        <v>7326</v>
      </c>
      <c r="R22" s="28">
        <v>7144</v>
      </c>
      <c r="S22" s="22">
        <v>56791</v>
      </c>
    </row>
    <row r="23" spans="1:19" ht="13.5">
      <c r="A23" s="6" t="s">
        <v>14</v>
      </c>
      <c r="B23" s="28">
        <v>65846</v>
      </c>
      <c r="C23" s="22">
        <v>-58898</v>
      </c>
      <c r="D23" s="28">
        <v>5316</v>
      </c>
      <c r="E23" s="22">
        <v>33696</v>
      </c>
      <c r="F23" s="28">
        <v>19598</v>
      </c>
      <c r="G23" s="22">
        <v>-18114</v>
      </c>
      <c r="H23" s="28">
        <v>-56713</v>
      </c>
      <c r="I23" s="28">
        <v>-132929</v>
      </c>
      <c r="J23" s="28">
        <v>14979</v>
      </c>
      <c r="K23" s="22">
        <v>-13134</v>
      </c>
      <c r="L23" s="28">
        <v>-1171</v>
      </c>
      <c r="M23" s="28">
        <v>-80095</v>
      </c>
      <c r="N23" s="28">
        <v>-3222</v>
      </c>
      <c r="O23" s="22">
        <v>42245</v>
      </c>
      <c r="P23" s="28">
        <v>3353</v>
      </c>
      <c r="Q23" s="28">
        <v>-18492</v>
      </c>
      <c r="R23" s="28">
        <v>-97139</v>
      </c>
      <c r="S23" s="22">
        <v>-21177</v>
      </c>
    </row>
    <row r="24" spans="1:19" ht="13.5">
      <c r="A24" s="6" t="s">
        <v>15</v>
      </c>
      <c r="B24" s="28">
        <v>7430</v>
      </c>
      <c r="C24" s="22">
        <v>-54643</v>
      </c>
      <c r="D24" s="28">
        <v>-41574</v>
      </c>
      <c r="E24" s="22">
        <v>-6821</v>
      </c>
      <c r="F24" s="28">
        <v>-17536</v>
      </c>
      <c r="G24" s="22">
        <v>-11702</v>
      </c>
      <c r="H24" s="28">
        <v>-16103</v>
      </c>
      <c r="I24" s="28">
        <v>-3661</v>
      </c>
      <c r="J24" s="28">
        <v>-12592</v>
      </c>
      <c r="K24" s="22">
        <v>-34609</v>
      </c>
      <c r="L24" s="28">
        <v>-35564</v>
      </c>
      <c r="M24" s="28">
        <v>-21178</v>
      </c>
      <c r="N24" s="28">
        <v>-16085</v>
      </c>
      <c r="O24" s="22">
        <v>10567</v>
      </c>
      <c r="P24" s="28">
        <v>2318</v>
      </c>
      <c r="Q24" s="28">
        <v>-142</v>
      </c>
      <c r="R24" s="28">
        <v>1759</v>
      </c>
      <c r="S24" s="22">
        <v>-9983</v>
      </c>
    </row>
    <row r="25" spans="1:19" ht="13.5">
      <c r="A25" s="6" t="s">
        <v>16</v>
      </c>
      <c r="B25" s="28">
        <v>-125342</v>
      </c>
      <c r="C25" s="22">
        <v>10504</v>
      </c>
      <c r="D25" s="28">
        <v>-86291</v>
      </c>
      <c r="E25" s="22">
        <v>-9510</v>
      </c>
      <c r="F25" s="28">
        <v>-117460</v>
      </c>
      <c r="G25" s="22">
        <v>96484</v>
      </c>
      <c r="H25" s="28">
        <v>71595</v>
      </c>
      <c r="I25" s="28">
        <v>28376</v>
      </c>
      <c r="J25" s="28">
        <v>94304</v>
      </c>
      <c r="K25" s="22">
        <v>33235</v>
      </c>
      <c r="L25" s="28">
        <v>52758</v>
      </c>
      <c r="M25" s="28">
        <v>-5985</v>
      </c>
      <c r="N25" s="28">
        <v>27106</v>
      </c>
      <c r="O25" s="22">
        <v>-62203</v>
      </c>
      <c r="P25" s="28">
        <v>-63543</v>
      </c>
      <c r="Q25" s="28">
        <v>-77661</v>
      </c>
      <c r="R25" s="28">
        <v>23066</v>
      </c>
      <c r="S25" s="22">
        <v>99885</v>
      </c>
    </row>
    <row r="26" spans="1:19" ht="13.5">
      <c r="A26" s="6" t="s">
        <v>79</v>
      </c>
      <c r="B26" s="28">
        <v>8695</v>
      </c>
      <c r="C26" s="22">
        <v>105120</v>
      </c>
      <c r="D26" s="28">
        <v>-40242</v>
      </c>
      <c r="E26" s="22">
        <v>45793</v>
      </c>
      <c r="F26" s="28">
        <v>21996</v>
      </c>
      <c r="G26" s="22">
        <v>-62977</v>
      </c>
      <c r="H26" s="28">
        <v>-34642</v>
      </c>
      <c r="I26" s="28">
        <v>-46549</v>
      </c>
      <c r="J26" s="28">
        <v>-82141</v>
      </c>
      <c r="K26" s="22">
        <v>19150</v>
      </c>
      <c r="L26" s="28">
        <v>2717</v>
      </c>
      <c r="M26" s="28">
        <v>14332</v>
      </c>
      <c r="N26" s="28">
        <v>-46647</v>
      </c>
      <c r="O26" s="22">
        <v>30365</v>
      </c>
      <c r="P26" s="28">
        <v>36550</v>
      </c>
      <c r="Q26" s="28">
        <v>29669</v>
      </c>
      <c r="R26" s="28">
        <v>-36125</v>
      </c>
      <c r="S26" s="22"/>
    </row>
    <row r="27" spans="1:19" ht="13.5">
      <c r="A27" s="6" t="s">
        <v>17</v>
      </c>
      <c r="B27" s="28">
        <v>383593</v>
      </c>
      <c r="C27" s="22">
        <v>1073186</v>
      </c>
      <c r="D27" s="28">
        <v>349109</v>
      </c>
      <c r="E27" s="22">
        <v>1252316</v>
      </c>
      <c r="F27" s="28">
        <v>506286</v>
      </c>
      <c r="G27" s="22">
        <v>1116859</v>
      </c>
      <c r="H27" s="28">
        <v>708907</v>
      </c>
      <c r="I27" s="28">
        <v>307411</v>
      </c>
      <c r="J27" s="28">
        <v>17886</v>
      </c>
      <c r="K27" s="22">
        <v>962487</v>
      </c>
      <c r="L27" s="28">
        <v>748081</v>
      </c>
      <c r="M27" s="28">
        <v>367199</v>
      </c>
      <c r="N27" s="28">
        <v>37835</v>
      </c>
      <c r="O27" s="22">
        <v>974058</v>
      </c>
      <c r="P27" s="28">
        <v>724477</v>
      </c>
      <c r="Q27" s="28">
        <v>404761</v>
      </c>
      <c r="R27" s="28">
        <v>-57363</v>
      </c>
      <c r="S27" s="22">
        <v>978949</v>
      </c>
    </row>
    <row r="28" spans="1:19" ht="13.5">
      <c r="A28" s="6" t="s">
        <v>18</v>
      </c>
      <c r="B28" s="28">
        <v>923</v>
      </c>
      <c r="C28" s="22">
        <v>1056</v>
      </c>
      <c r="D28" s="28">
        <v>754</v>
      </c>
      <c r="E28" s="22">
        <v>1493</v>
      </c>
      <c r="F28" s="28">
        <v>811</v>
      </c>
      <c r="G28" s="22">
        <v>2838</v>
      </c>
      <c r="H28" s="28">
        <v>2532</v>
      </c>
      <c r="I28" s="28">
        <v>2058</v>
      </c>
      <c r="J28" s="28">
        <v>94</v>
      </c>
      <c r="K28" s="22">
        <v>897</v>
      </c>
      <c r="L28" s="28">
        <v>528</v>
      </c>
      <c r="M28" s="28">
        <v>438</v>
      </c>
      <c r="N28" s="28">
        <v>92</v>
      </c>
      <c r="O28" s="22">
        <v>1605</v>
      </c>
      <c r="P28" s="28">
        <v>1223</v>
      </c>
      <c r="Q28" s="28">
        <v>1015</v>
      </c>
      <c r="R28" s="28">
        <v>334</v>
      </c>
      <c r="S28" s="22">
        <v>2878</v>
      </c>
    </row>
    <row r="29" spans="1:19" ht="13.5">
      <c r="A29" s="6" t="s">
        <v>19</v>
      </c>
      <c r="B29" s="28">
        <v>-63635</v>
      </c>
      <c r="C29" s="22">
        <v>-117391</v>
      </c>
      <c r="D29" s="28">
        <v>-59594</v>
      </c>
      <c r="E29" s="22">
        <v>-108404</v>
      </c>
      <c r="F29" s="28">
        <v>-50829</v>
      </c>
      <c r="G29" s="22">
        <v>-90335</v>
      </c>
      <c r="H29" s="28">
        <v>-71549</v>
      </c>
      <c r="I29" s="28">
        <v>-43006</v>
      </c>
      <c r="J29" s="28">
        <v>-22518</v>
      </c>
      <c r="K29" s="22">
        <v>-78310</v>
      </c>
      <c r="L29" s="28">
        <v>-58131</v>
      </c>
      <c r="M29" s="28">
        <v>-36844</v>
      </c>
      <c r="N29" s="28">
        <v>-15390</v>
      </c>
      <c r="O29" s="22">
        <v>-83177</v>
      </c>
      <c r="P29" s="28">
        <v>-54325</v>
      </c>
      <c r="Q29" s="28">
        <v>-37009</v>
      </c>
      <c r="R29" s="28">
        <v>-15389</v>
      </c>
      <c r="S29" s="22">
        <v>-69196</v>
      </c>
    </row>
    <row r="30" spans="1:19" ht="13.5">
      <c r="A30" s="6" t="s">
        <v>20</v>
      </c>
      <c r="B30" s="28">
        <v>-63626</v>
      </c>
      <c r="C30" s="22">
        <v>-217474</v>
      </c>
      <c r="D30" s="28">
        <v>-103983</v>
      </c>
      <c r="E30" s="22">
        <v>-228667</v>
      </c>
      <c r="F30" s="28">
        <v>-187411</v>
      </c>
      <c r="G30" s="22">
        <v>-214394</v>
      </c>
      <c r="H30" s="28">
        <v>-204364</v>
      </c>
      <c r="I30" s="28">
        <v>-138719</v>
      </c>
      <c r="J30" s="28">
        <v>-138568</v>
      </c>
      <c r="K30" s="22">
        <v>-148577</v>
      </c>
      <c r="L30" s="28">
        <v>-148503</v>
      </c>
      <c r="M30" s="28">
        <v>-96370</v>
      </c>
      <c r="N30" s="28">
        <v>-93543</v>
      </c>
      <c r="O30" s="22">
        <v>-169524</v>
      </c>
      <c r="P30" s="28">
        <v>-170097</v>
      </c>
      <c r="Q30" s="28">
        <v>-152887</v>
      </c>
      <c r="R30" s="28">
        <v>-152917</v>
      </c>
      <c r="S30" s="22">
        <v>-199340</v>
      </c>
    </row>
    <row r="31" spans="1:19" ht="14.25" thickBot="1">
      <c r="A31" s="5" t="s">
        <v>21</v>
      </c>
      <c r="B31" s="29">
        <v>257254</v>
      </c>
      <c r="C31" s="23">
        <v>739376</v>
      </c>
      <c r="D31" s="29">
        <v>186286</v>
      </c>
      <c r="E31" s="23">
        <v>944048</v>
      </c>
      <c r="F31" s="29">
        <v>296167</v>
      </c>
      <c r="G31" s="23">
        <v>924209</v>
      </c>
      <c r="H31" s="29">
        <v>544767</v>
      </c>
      <c r="I31" s="29">
        <v>236985</v>
      </c>
      <c r="J31" s="29">
        <v>-33865</v>
      </c>
      <c r="K31" s="23">
        <v>736497</v>
      </c>
      <c r="L31" s="29">
        <v>541974</v>
      </c>
      <c r="M31" s="29">
        <v>234421</v>
      </c>
      <c r="N31" s="29">
        <v>-71006</v>
      </c>
      <c r="O31" s="23">
        <v>722961</v>
      </c>
      <c r="P31" s="29">
        <v>501278</v>
      </c>
      <c r="Q31" s="29">
        <v>215879</v>
      </c>
      <c r="R31" s="29">
        <v>-225335</v>
      </c>
      <c r="S31" s="23">
        <v>713291</v>
      </c>
    </row>
    <row r="32" spans="1:19" ht="14.25" thickTop="1">
      <c r="A32" s="6" t="s">
        <v>22</v>
      </c>
      <c r="B32" s="28">
        <v>-2268</v>
      </c>
      <c r="C32" s="22">
        <v>-13132</v>
      </c>
      <c r="D32" s="28"/>
      <c r="E32" s="22"/>
      <c r="F32" s="28"/>
      <c r="G32" s="22"/>
      <c r="H32" s="28"/>
      <c r="I32" s="28"/>
      <c r="J32" s="28"/>
      <c r="K32" s="22"/>
      <c r="L32" s="28"/>
      <c r="M32" s="28"/>
      <c r="N32" s="28"/>
      <c r="O32" s="22"/>
      <c r="P32" s="28"/>
      <c r="Q32" s="28"/>
      <c r="R32" s="28"/>
      <c r="S32" s="22"/>
    </row>
    <row r="33" spans="1:19" ht="13.5">
      <c r="A33" s="6" t="s">
        <v>23</v>
      </c>
      <c r="B33" s="28">
        <v>4350</v>
      </c>
      <c r="C33" s="22">
        <v>14663</v>
      </c>
      <c r="D33" s="28"/>
      <c r="E33" s="22"/>
      <c r="F33" s="28"/>
      <c r="G33" s="22"/>
      <c r="H33" s="28"/>
      <c r="I33" s="28"/>
      <c r="J33" s="28"/>
      <c r="K33" s="22"/>
      <c r="L33" s="28"/>
      <c r="M33" s="28"/>
      <c r="N33" s="28"/>
      <c r="O33" s="22"/>
      <c r="P33" s="28"/>
      <c r="Q33" s="28"/>
      <c r="R33" s="28"/>
      <c r="S33" s="22"/>
    </row>
    <row r="34" spans="1:19" ht="13.5">
      <c r="A34" s="6" t="s">
        <v>24</v>
      </c>
      <c r="B34" s="28">
        <v>-280733</v>
      </c>
      <c r="C34" s="22">
        <v>-924737</v>
      </c>
      <c r="D34" s="28">
        <v>-442695</v>
      </c>
      <c r="E34" s="22">
        <v>-834992</v>
      </c>
      <c r="F34" s="28">
        <v>-429652</v>
      </c>
      <c r="G34" s="22">
        <v>-1175012</v>
      </c>
      <c r="H34" s="28">
        <v>-1149218</v>
      </c>
      <c r="I34" s="28">
        <v>-910230</v>
      </c>
      <c r="J34" s="28">
        <v>-72089</v>
      </c>
      <c r="K34" s="22">
        <v>-675122</v>
      </c>
      <c r="L34" s="28">
        <v>-506187</v>
      </c>
      <c r="M34" s="28">
        <v>-307455</v>
      </c>
      <c r="N34" s="28">
        <v>-135206</v>
      </c>
      <c r="O34" s="22">
        <v>-622171</v>
      </c>
      <c r="P34" s="28">
        <v>-579983</v>
      </c>
      <c r="Q34" s="28">
        <v>-469131</v>
      </c>
      <c r="R34" s="28">
        <v>-224439</v>
      </c>
      <c r="S34" s="22">
        <v>-517876</v>
      </c>
    </row>
    <row r="35" spans="1:19" ht="13.5">
      <c r="A35" s="6" t="s">
        <v>25</v>
      </c>
      <c r="B35" s="28">
        <v>42903</v>
      </c>
      <c r="C35" s="22">
        <v>62197</v>
      </c>
      <c r="D35" s="28">
        <v>9904</v>
      </c>
      <c r="E35" s="22">
        <v>4330</v>
      </c>
      <c r="F35" s="28">
        <v>4276</v>
      </c>
      <c r="G35" s="22">
        <v>14961</v>
      </c>
      <c r="H35" s="28">
        <v>8285</v>
      </c>
      <c r="I35" s="28">
        <v>4612</v>
      </c>
      <c r="J35" s="28"/>
      <c r="K35" s="22">
        <v>7452</v>
      </c>
      <c r="L35" s="28">
        <v>7452</v>
      </c>
      <c r="M35" s="28">
        <v>6192</v>
      </c>
      <c r="N35" s="28">
        <v>4362</v>
      </c>
      <c r="O35" s="22">
        <v>36267</v>
      </c>
      <c r="P35" s="28">
        <v>30418</v>
      </c>
      <c r="Q35" s="28">
        <v>26113</v>
      </c>
      <c r="R35" s="28">
        <v>4761</v>
      </c>
      <c r="S35" s="22">
        <v>44648</v>
      </c>
    </row>
    <row r="36" spans="1:19" ht="13.5">
      <c r="A36" s="6" t="s">
        <v>26</v>
      </c>
      <c r="B36" s="28">
        <v>-75213</v>
      </c>
      <c r="C36" s="22">
        <v>-175749</v>
      </c>
      <c r="D36" s="28">
        <v>-13329</v>
      </c>
      <c r="E36" s="22">
        <v>-50163</v>
      </c>
      <c r="F36" s="28">
        <v>-5676</v>
      </c>
      <c r="G36" s="22">
        <v>-22448</v>
      </c>
      <c r="H36" s="28">
        <v>-14232</v>
      </c>
      <c r="I36" s="28">
        <v>-13740</v>
      </c>
      <c r="J36" s="28">
        <v>-12087</v>
      </c>
      <c r="K36" s="22">
        <v>-17741</v>
      </c>
      <c r="L36" s="28">
        <v>-11730</v>
      </c>
      <c r="M36" s="28">
        <v>-168</v>
      </c>
      <c r="N36" s="28">
        <v>-168</v>
      </c>
      <c r="O36" s="22">
        <v>-22152</v>
      </c>
      <c r="P36" s="28">
        <v>-12255</v>
      </c>
      <c r="Q36" s="28">
        <v>-11592</v>
      </c>
      <c r="R36" s="28">
        <v>-11402</v>
      </c>
      <c r="S36" s="22">
        <v>-22596</v>
      </c>
    </row>
    <row r="37" spans="1:19" ht="13.5">
      <c r="A37" s="6" t="s">
        <v>27</v>
      </c>
      <c r="B37" s="28">
        <v>-273</v>
      </c>
      <c r="C37" s="22">
        <v>-185796</v>
      </c>
      <c r="D37" s="28">
        <v>-267309</v>
      </c>
      <c r="E37" s="22">
        <v>-20300</v>
      </c>
      <c r="F37" s="28">
        <v>-299</v>
      </c>
      <c r="G37" s="22">
        <v>-54569</v>
      </c>
      <c r="H37" s="28">
        <v>-54569</v>
      </c>
      <c r="I37" s="28">
        <v>-8485</v>
      </c>
      <c r="J37" s="28">
        <v>-8485</v>
      </c>
      <c r="K37" s="22"/>
      <c r="L37" s="28"/>
      <c r="M37" s="28"/>
      <c r="N37" s="28"/>
      <c r="O37" s="22"/>
      <c r="P37" s="28"/>
      <c r="Q37" s="28"/>
      <c r="R37" s="28"/>
      <c r="S37" s="22"/>
    </row>
    <row r="38" spans="1:19" ht="13.5">
      <c r="A38" s="6" t="s">
        <v>28</v>
      </c>
      <c r="B38" s="28">
        <v>-30507</v>
      </c>
      <c r="C38" s="22">
        <v>-991</v>
      </c>
      <c r="D38" s="28"/>
      <c r="E38" s="22">
        <v>-1380</v>
      </c>
      <c r="F38" s="28"/>
      <c r="G38" s="22">
        <v>-134889</v>
      </c>
      <c r="H38" s="28">
        <v>-114127</v>
      </c>
      <c r="I38" s="28"/>
      <c r="J38" s="28"/>
      <c r="K38" s="22"/>
      <c r="L38" s="28"/>
      <c r="M38" s="28"/>
      <c r="N38" s="28"/>
      <c r="O38" s="22"/>
      <c r="P38" s="28"/>
      <c r="Q38" s="28"/>
      <c r="R38" s="28"/>
      <c r="S38" s="22"/>
    </row>
    <row r="39" spans="1:19" ht="13.5">
      <c r="A39" s="6" t="s">
        <v>29</v>
      </c>
      <c r="B39" s="28">
        <v>-71300</v>
      </c>
      <c r="C39" s="22">
        <v>-167665</v>
      </c>
      <c r="D39" s="28">
        <v>-122932</v>
      </c>
      <c r="E39" s="22">
        <v>-454651</v>
      </c>
      <c r="F39" s="28">
        <v>-309119</v>
      </c>
      <c r="G39" s="22">
        <v>-418909</v>
      </c>
      <c r="H39" s="28">
        <v>-379533</v>
      </c>
      <c r="I39" s="28">
        <v>-371555</v>
      </c>
      <c r="J39" s="28">
        <v>-158751</v>
      </c>
      <c r="K39" s="22">
        <v>-192676</v>
      </c>
      <c r="L39" s="28">
        <v>-191008</v>
      </c>
      <c r="M39" s="28">
        <v>-169049</v>
      </c>
      <c r="N39" s="28">
        <v>-91313</v>
      </c>
      <c r="O39" s="22">
        <v>-156695</v>
      </c>
      <c r="P39" s="28">
        <v>-131411</v>
      </c>
      <c r="Q39" s="28">
        <v>-114691</v>
      </c>
      <c r="R39" s="28">
        <v>-60833</v>
      </c>
      <c r="S39" s="22">
        <v>-99803</v>
      </c>
    </row>
    <row r="40" spans="1:19" ht="13.5">
      <c r="A40" s="6" t="s">
        <v>30</v>
      </c>
      <c r="B40" s="28">
        <v>13656</v>
      </c>
      <c r="C40" s="22">
        <v>13508</v>
      </c>
      <c r="D40" s="28">
        <v>181</v>
      </c>
      <c r="E40" s="22">
        <v>106670</v>
      </c>
      <c r="F40" s="28">
        <v>94040</v>
      </c>
      <c r="G40" s="22">
        <v>30910</v>
      </c>
      <c r="H40" s="28">
        <v>27568</v>
      </c>
      <c r="I40" s="28">
        <v>22937</v>
      </c>
      <c r="J40" s="28">
        <v>30</v>
      </c>
      <c r="K40" s="22">
        <v>71763</v>
      </c>
      <c r="L40" s="28">
        <v>16684</v>
      </c>
      <c r="M40" s="28">
        <v>3672</v>
      </c>
      <c r="N40" s="28">
        <v>3651</v>
      </c>
      <c r="O40" s="22">
        <v>74959</v>
      </c>
      <c r="P40" s="28">
        <v>62912</v>
      </c>
      <c r="Q40" s="28">
        <v>55129</v>
      </c>
      <c r="R40" s="28">
        <v>525</v>
      </c>
      <c r="S40" s="22">
        <v>31151</v>
      </c>
    </row>
    <row r="41" spans="1:19" ht="13.5">
      <c r="A41" s="6" t="s">
        <v>31</v>
      </c>
      <c r="B41" s="28">
        <v>-2208</v>
      </c>
      <c r="C41" s="22">
        <v>-4035</v>
      </c>
      <c r="D41" s="28">
        <v>-1754</v>
      </c>
      <c r="E41" s="22">
        <v>-3937</v>
      </c>
      <c r="F41" s="28">
        <v>-2545</v>
      </c>
      <c r="G41" s="22">
        <v>-30056</v>
      </c>
      <c r="H41" s="28">
        <v>-29420</v>
      </c>
      <c r="I41" s="28">
        <v>-66989</v>
      </c>
      <c r="J41" s="28">
        <v>-515</v>
      </c>
      <c r="K41" s="22">
        <v>17590</v>
      </c>
      <c r="L41" s="28">
        <v>18140</v>
      </c>
      <c r="M41" s="28">
        <v>19234</v>
      </c>
      <c r="N41" s="28">
        <v>19550</v>
      </c>
      <c r="O41" s="22">
        <v>24204</v>
      </c>
      <c r="P41" s="28">
        <v>24977</v>
      </c>
      <c r="Q41" s="28">
        <v>-1993</v>
      </c>
      <c r="R41" s="28">
        <v>-1021</v>
      </c>
      <c r="S41" s="22"/>
    </row>
    <row r="42" spans="1:19" ht="14.25" thickBot="1">
      <c r="A42" s="5" t="s">
        <v>32</v>
      </c>
      <c r="B42" s="29">
        <v>-401595</v>
      </c>
      <c r="C42" s="23">
        <v>-1519227</v>
      </c>
      <c r="D42" s="29">
        <v>-837935</v>
      </c>
      <c r="E42" s="23">
        <v>-1324473</v>
      </c>
      <c r="F42" s="29">
        <v>-719026</v>
      </c>
      <c r="G42" s="23">
        <v>-1897718</v>
      </c>
      <c r="H42" s="29">
        <v>-1812953</v>
      </c>
      <c r="I42" s="29">
        <v>-1456157</v>
      </c>
      <c r="J42" s="29">
        <v>-369603</v>
      </c>
      <c r="K42" s="23">
        <v>-788734</v>
      </c>
      <c r="L42" s="29">
        <v>-666648</v>
      </c>
      <c r="M42" s="29">
        <v>-447574</v>
      </c>
      <c r="N42" s="29">
        <v>-199124</v>
      </c>
      <c r="O42" s="23">
        <v>-665587</v>
      </c>
      <c r="P42" s="29">
        <v>-605342</v>
      </c>
      <c r="Q42" s="29">
        <v>-516165</v>
      </c>
      <c r="R42" s="29">
        <v>-292410</v>
      </c>
      <c r="S42" s="23">
        <v>-541170</v>
      </c>
    </row>
    <row r="43" spans="1:19" ht="14.25" thickTop="1">
      <c r="A43" s="6" t="s">
        <v>33</v>
      </c>
      <c r="B43" s="28">
        <v>100000</v>
      </c>
      <c r="C43" s="22">
        <v>200000</v>
      </c>
      <c r="D43" s="28">
        <v>210000</v>
      </c>
      <c r="E43" s="22">
        <v>300000</v>
      </c>
      <c r="F43" s="28">
        <v>300000</v>
      </c>
      <c r="G43" s="22"/>
      <c r="H43" s="28"/>
      <c r="I43" s="28"/>
      <c r="J43" s="28"/>
      <c r="K43" s="22"/>
      <c r="L43" s="28"/>
      <c r="M43" s="28"/>
      <c r="N43" s="28"/>
      <c r="O43" s="22">
        <v>100000</v>
      </c>
      <c r="P43" s="28">
        <v>100000</v>
      </c>
      <c r="Q43" s="28"/>
      <c r="R43" s="28"/>
      <c r="S43" s="22">
        <v>380000</v>
      </c>
    </row>
    <row r="44" spans="1:19" ht="13.5">
      <c r="A44" s="6" t="s">
        <v>34</v>
      </c>
      <c r="B44" s="28">
        <v>-149960</v>
      </c>
      <c r="C44" s="22">
        <v>-300000</v>
      </c>
      <c r="D44" s="28">
        <v>-258460</v>
      </c>
      <c r="E44" s="22">
        <v>-91740</v>
      </c>
      <c r="F44" s="28">
        <v>-41700</v>
      </c>
      <c r="G44" s="22"/>
      <c r="H44" s="28"/>
      <c r="I44" s="28"/>
      <c r="J44" s="28"/>
      <c r="K44" s="22">
        <v>-75000</v>
      </c>
      <c r="L44" s="28">
        <v>-75000</v>
      </c>
      <c r="M44" s="28">
        <v>-50000</v>
      </c>
      <c r="N44" s="28">
        <v>-25000</v>
      </c>
      <c r="O44" s="22">
        <v>-108337</v>
      </c>
      <c r="P44" s="28">
        <v>-83337</v>
      </c>
      <c r="Q44" s="28">
        <v>-58337</v>
      </c>
      <c r="R44" s="28">
        <v>-33337</v>
      </c>
      <c r="S44" s="22">
        <v>-506663</v>
      </c>
    </row>
    <row r="45" spans="1:19" ht="13.5">
      <c r="A45" s="6" t="s">
        <v>35</v>
      </c>
      <c r="B45" s="28">
        <v>850000</v>
      </c>
      <c r="C45" s="22">
        <v>3533250</v>
      </c>
      <c r="D45" s="28">
        <v>1556000</v>
      </c>
      <c r="E45" s="22">
        <v>4005500</v>
      </c>
      <c r="F45" s="28">
        <v>1586500</v>
      </c>
      <c r="G45" s="22">
        <v>3246000</v>
      </c>
      <c r="H45" s="28">
        <v>2670000</v>
      </c>
      <c r="I45" s="28">
        <v>2145500</v>
      </c>
      <c r="J45" s="28">
        <v>765500</v>
      </c>
      <c r="K45" s="22">
        <v>2127500</v>
      </c>
      <c r="L45" s="28">
        <v>2027500</v>
      </c>
      <c r="M45" s="28">
        <v>1376500</v>
      </c>
      <c r="N45" s="28">
        <v>200000</v>
      </c>
      <c r="O45" s="22">
        <v>2160950</v>
      </c>
      <c r="P45" s="28">
        <v>1860950</v>
      </c>
      <c r="Q45" s="28">
        <v>1760950</v>
      </c>
      <c r="R45" s="28">
        <v>894950</v>
      </c>
      <c r="S45" s="22">
        <v>1078500</v>
      </c>
    </row>
    <row r="46" spans="1:19" ht="13.5">
      <c r="A46" s="6" t="s">
        <v>36</v>
      </c>
      <c r="B46" s="28">
        <v>-1495456</v>
      </c>
      <c r="C46" s="22">
        <v>-2713367</v>
      </c>
      <c r="D46" s="28">
        <v>-1495057</v>
      </c>
      <c r="E46" s="22">
        <v>-2252561</v>
      </c>
      <c r="F46" s="28">
        <v>-1093846</v>
      </c>
      <c r="G46" s="22">
        <v>-1935015</v>
      </c>
      <c r="H46" s="28">
        <v>-1444423</v>
      </c>
      <c r="I46" s="28">
        <v>-969756</v>
      </c>
      <c r="J46" s="28">
        <v>-464229</v>
      </c>
      <c r="K46" s="22">
        <v>-1776043</v>
      </c>
      <c r="L46" s="28">
        <v>-1282144</v>
      </c>
      <c r="M46" s="28">
        <v>-843349</v>
      </c>
      <c r="N46" s="28">
        <v>-375336</v>
      </c>
      <c r="O46" s="22">
        <v>-1657450</v>
      </c>
      <c r="P46" s="28">
        <v>-1086116</v>
      </c>
      <c r="Q46" s="28">
        <v>-716557</v>
      </c>
      <c r="R46" s="28">
        <v>-340544</v>
      </c>
      <c r="S46" s="22">
        <v>-1257942</v>
      </c>
    </row>
    <row r="47" spans="1:19" ht="13.5">
      <c r="A47" s="6" t="s">
        <v>37</v>
      </c>
      <c r="B47" s="28">
        <v>98090</v>
      </c>
      <c r="C47" s="22">
        <v>98090</v>
      </c>
      <c r="D47" s="28">
        <v>98090</v>
      </c>
      <c r="E47" s="22">
        <v>98090</v>
      </c>
      <c r="F47" s="28">
        <v>98090</v>
      </c>
      <c r="G47" s="22"/>
      <c r="H47" s="28"/>
      <c r="I47" s="28"/>
      <c r="J47" s="28"/>
      <c r="K47" s="22">
        <v>388743</v>
      </c>
      <c r="L47" s="28">
        <v>388743</v>
      </c>
      <c r="M47" s="28">
        <v>98090</v>
      </c>
      <c r="N47" s="28">
        <v>98090</v>
      </c>
      <c r="O47" s="22">
        <v>486508</v>
      </c>
      <c r="P47" s="28">
        <v>486508</v>
      </c>
      <c r="Q47" s="28">
        <v>292225</v>
      </c>
      <c r="R47" s="28">
        <v>292225</v>
      </c>
      <c r="S47" s="22">
        <v>294225</v>
      </c>
    </row>
    <row r="48" spans="1:19" ht="13.5">
      <c r="A48" s="6" t="s">
        <v>38</v>
      </c>
      <c r="B48" s="28">
        <v>-100000</v>
      </c>
      <c r="C48" s="22">
        <v>-230000</v>
      </c>
      <c r="D48" s="28">
        <v>-130000</v>
      </c>
      <c r="E48" s="22">
        <v>-250000</v>
      </c>
      <c r="F48" s="28">
        <v>-120000</v>
      </c>
      <c r="G48" s="22">
        <v>-240000</v>
      </c>
      <c r="H48" s="28">
        <v>-190000</v>
      </c>
      <c r="I48" s="28">
        <v>-120000</v>
      </c>
      <c r="J48" s="28">
        <v>-70000</v>
      </c>
      <c r="K48" s="22">
        <v>-170000</v>
      </c>
      <c r="L48" s="28">
        <v>-120000</v>
      </c>
      <c r="M48" s="28">
        <v>-80000</v>
      </c>
      <c r="N48" s="28">
        <v>-30000</v>
      </c>
      <c r="O48" s="22">
        <v>-185000</v>
      </c>
      <c r="P48" s="28">
        <v>-135000</v>
      </c>
      <c r="Q48" s="28">
        <v>-105000</v>
      </c>
      <c r="R48" s="28">
        <v>-30000</v>
      </c>
      <c r="S48" s="22">
        <v>-340000</v>
      </c>
    </row>
    <row r="49" spans="1:19" ht="13.5">
      <c r="A49" s="6" t="s">
        <v>39</v>
      </c>
      <c r="B49" s="28">
        <v>-68193</v>
      </c>
      <c r="C49" s="22">
        <v>-127757</v>
      </c>
      <c r="D49" s="28">
        <v>-62424</v>
      </c>
      <c r="E49" s="22">
        <v>-101634</v>
      </c>
      <c r="F49" s="28">
        <v>-50006</v>
      </c>
      <c r="G49" s="22">
        <v>-56692</v>
      </c>
      <c r="H49" s="28">
        <v>-37674</v>
      </c>
      <c r="I49" s="28">
        <v>-21133</v>
      </c>
      <c r="J49" s="28">
        <v>-8714</v>
      </c>
      <c r="K49" s="22">
        <v>-43047</v>
      </c>
      <c r="L49" s="28">
        <v>-32328</v>
      </c>
      <c r="M49" s="28">
        <v>-21040</v>
      </c>
      <c r="N49" s="28">
        <v>-10876</v>
      </c>
      <c r="O49" s="22">
        <v>-26905</v>
      </c>
      <c r="P49" s="28">
        <v>-17503</v>
      </c>
      <c r="Q49" s="28">
        <v>-9092</v>
      </c>
      <c r="R49" s="28">
        <v>-2393</v>
      </c>
      <c r="S49" s="22"/>
    </row>
    <row r="50" spans="1:19" ht="13.5">
      <c r="A50" s="6" t="s">
        <v>40</v>
      </c>
      <c r="B50" s="28"/>
      <c r="C50" s="22">
        <v>5123</v>
      </c>
      <c r="D50" s="28">
        <v>5123</v>
      </c>
      <c r="E50" s="22">
        <v>11414</v>
      </c>
      <c r="F50" s="28"/>
      <c r="G50" s="22"/>
      <c r="H50" s="28"/>
      <c r="I50" s="28"/>
      <c r="J50" s="28"/>
      <c r="K50" s="22"/>
      <c r="L50" s="28"/>
      <c r="M50" s="28"/>
      <c r="N50" s="28"/>
      <c r="O50" s="22"/>
      <c r="P50" s="28"/>
      <c r="Q50" s="28"/>
      <c r="R50" s="28"/>
      <c r="S50" s="22"/>
    </row>
    <row r="51" spans="1:19" ht="13.5">
      <c r="A51" s="6" t="s">
        <v>41</v>
      </c>
      <c r="B51" s="28">
        <v>-46527</v>
      </c>
      <c r="C51" s="22">
        <v>-99954</v>
      </c>
      <c r="D51" s="28">
        <v>-53577</v>
      </c>
      <c r="E51" s="22">
        <v>-77588</v>
      </c>
      <c r="F51" s="28">
        <v>-38597</v>
      </c>
      <c r="G51" s="22">
        <v>-53913</v>
      </c>
      <c r="H51" s="28">
        <v>-43335</v>
      </c>
      <c r="I51" s="28">
        <v>-30810</v>
      </c>
      <c r="J51" s="28">
        <v>-23457</v>
      </c>
      <c r="K51" s="22">
        <v>-30626</v>
      </c>
      <c r="L51" s="28">
        <v>-27193</v>
      </c>
      <c r="M51" s="28">
        <v>-15561</v>
      </c>
      <c r="N51" s="28">
        <v>-10936</v>
      </c>
      <c r="O51" s="22">
        <v>-39394</v>
      </c>
      <c r="P51" s="28">
        <v>-34748</v>
      </c>
      <c r="Q51" s="28">
        <v>-23889</v>
      </c>
      <c r="R51" s="28">
        <v>-15716</v>
      </c>
      <c r="S51" s="22">
        <v>-16238</v>
      </c>
    </row>
    <row r="52" spans="1:19" ht="14.25" thickBot="1">
      <c r="A52" s="5" t="s">
        <v>42</v>
      </c>
      <c r="B52" s="29">
        <v>-812046</v>
      </c>
      <c r="C52" s="23">
        <v>365584</v>
      </c>
      <c r="D52" s="29">
        <v>-130305</v>
      </c>
      <c r="E52" s="23">
        <v>1527361</v>
      </c>
      <c r="F52" s="29">
        <v>615575</v>
      </c>
      <c r="G52" s="23">
        <v>960378</v>
      </c>
      <c r="H52" s="29">
        <v>954566</v>
      </c>
      <c r="I52" s="29">
        <v>1003799</v>
      </c>
      <c r="J52" s="29">
        <v>199099</v>
      </c>
      <c r="K52" s="23">
        <v>387374</v>
      </c>
      <c r="L52" s="29">
        <v>845426</v>
      </c>
      <c r="M52" s="29">
        <v>430488</v>
      </c>
      <c r="N52" s="29">
        <v>-165730</v>
      </c>
      <c r="O52" s="23">
        <v>698036</v>
      </c>
      <c r="P52" s="29">
        <v>1058418</v>
      </c>
      <c r="Q52" s="29">
        <v>1107965</v>
      </c>
      <c r="R52" s="29">
        <v>753034</v>
      </c>
      <c r="S52" s="23">
        <v>-368118</v>
      </c>
    </row>
    <row r="53" spans="1:19" ht="14.25" thickTop="1">
      <c r="A53" s="7" t="s">
        <v>43</v>
      </c>
      <c r="B53" s="28">
        <v>6944</v>
      </c>
      <c r="C53" s="22">
        <v>14549</v>
      </c>
      <c r="D53" s="28">
        <v>1662</v>
      </c>
      <c r="E53" s="22">
        <v>2525</v>
      </c>
      <c r="F53" s="28"/>
      <c r="G53" s="22"/>
      <c r="H53" s="28"/>
      <c r="I53" s="28"/>
      <c r="J53" s="28"/>
      <c r="K53" s="22"/>
      <c r="L53" s="28"/>
      <c r="M53" s="28"/>
      <c r="N53" s="28"/>
      <c r="O53" s="22"/>
      <c r="P53" s="28"/>
      <c r="Q53" s="28"/>
      <c r="R53" s="28"/>
      <c r="S53" s="22"/>
    </row>
    <row r="54" spans="1:19" ht="13.5">
      <c r="A54" s="7" t="s">
        <v>44</v>
      </c>
      <c r="B54" s="28">
        <v>-949443</v>
      </c>
      <c r="C54" s="22">
        <v>-399715</v>
      </c>
      <c r="D54" s="28">
        <v>-780292</v>
      </c>
      <c r="E54" s="22">
        <v>1149461</v>
      </c>
      <c r="F54" s="28">
        <v>192716</v>
      </c>
      <c r="G54" s="22">
        <v>-13130</v>
      </c>
      <c r="H54" s="28">
        <v>-313620</v>
      </c>
      <c r="I54" s="28">
        <v>-215371</v>
      </c>
      <c r="J54" s="28">
        <v>-204369</v>
      </c>
      <c r="K54" s="22">
        <v>335137</v>
      </c>
      <c r="L54" s="28">
        <v>720752</v>
      </c>
      <c r="M54" s="28">
        <v>217335</v>
      </c>
      <c r="N54" s="28">
        <v>-435862</v>
      </c>
      <c r="O54" s="22">
        <v>755410</v>
      </c>
      <c r="P54" s="28">
        <v>954354</v>
      </c>
      <c r="Q54" s="28">
        <v>807679</v>
      </c>
      <c r="R54" s="28">
        <v>235288</v>
      </c>
      <c r="S54" s="22">
        <v>-195997</v>
      </c>
    </row>
    <row r="55" spans="1:19" ht="13.5">
      <c r="A55" s="7" t="s">
        <v>45</v>
      </c>
      <c r="B55" s="28">
        <v>2582439</v>
      </c>
      <c r="C55" s="22">
        <v>2982155</v>
      </c>
      <c r="D55" s="28">
        <v>2982155</v>
      </c>
      <c r="E55" s="22">
        <v>1838228</v>
      </c>
      <c r="F55" s="28">
        <v>1838228</v>
      </c>
      <c r="G55" s="22">
        <v>1851358</v>
      </c>
      <c r="H55" s="28">
        <v>1851358</v>
      </c>
      <c r="I55" s="28">
        <v>1851358</v>
      </c>
      <c r="J55" s="28">
        <v>1851358</v>
      </c>
      <c r="K55" s="22">
        <v>1516221</v>
      </c>
      <c r="L55" s="28">
        <v>1516221</v>
      </c>
      <c r="M55" s="28">
        <v>1516221</v>
      </c>
      <c r="N55" s="28">
        <v>1516221</v>
      </c>
      <c r="O55" s="22">
        <v>760810</v>
      </c>
      <c r="P55" s="28">
        <v>760810</v>
      </c>
      <c r="Q55" s="28">
        <v>760810</v>
      </c>
      <c r="R55" s="28">
        <v>760810</v>
      </c>
      <c r="S55" s="22">
        <v>956808</v>
      </c>
    </row>
    <row r="56" spans="1:19" ht="14.25" thickBot="1">
      <c r="A56" s="7" t="s">
        <v>45</v>
      </c>
      <c r="B56" s="28">
        <v>1632995</v>
      </c>
      <c r="C56" s="22">
        <v>2582439</v>
      </c>
      <c r="D56" s="28">
        <v>2201862</v>
      </c>
      <c r="E56" s="22">
        <v>2982155</v>
      </c>
      <c r="F56" s="28">
        <v>2025410</v>
      </c>
      <c r="G56" s="22">
        <v>1838228</v>
      </c>
      <c r="H56" s="28">
        <v>1537737</v>
      </c>
      <c r="I56" s="28">
        <v>1635986</v>
      </c>
      <c r="J56" s="28">
        <v>1646988</v>
      </c>
      <c r="K56" s="22">
        <v>1851358</v>
      </c>
      <c r="L56" s="28">
        <v>2236973</v>
      </c>
      <c r="M56" s="28">
        <v>1733556</v>
      </c>
      <c r="N56" s="28">
        <v>1080358</v>
      </c>
      <c r="O56" s="22">
        <v>1516221</v>
      </c>
      <c r="P56" s="28">
        <v>1715165</v>
      </c>
      <c r="Q56" s="28">
        <v>1568489</v>
      </c>
      <c r="R56" s="28">
        <v>996098</v>
      </c>
      <c r="S56" s="22">
        <v>760810</v>
      </c>
    </row>
    <row r="57" spans="1:19" ht="14.25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9" ht="13.5">
      <c r="A59" s="20" t="s">
        <v>149</v>
      </c>
    </row>
    <row r="60" ht="13.5">
      <c r="A60" s="20" t="s">
        <v>150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145</v>
      </c>
      <c r="B2" s="14">
        <v>2404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51</v>
      </c>
      <c r="B4" s="15" t="str">
        <f>HYPERLINK("http://www.kabupro.jp/mark/20140715/S1002JCX.htm","四半期報告書")</f>
        <v>四半期報告書</v>
      </c>
      <c r="C4" s="15" t="str">
        <f>HYPERLINK("http://www.kabupro.jp/mark/20140414/S1001MXO.htm","四半期報告書")</f>
        <v>四半期報告書</v>
      </c>
      <c r="D4" s="15" t="str">
        <f>HYPERLINK("http://www.kabupro.jp/mark/20140114/S1000XBR.htm","四半期報告書")</f>
        <v>四半期報告書</v>
      </c>
      <c r="E4" s="15" t="str">
        <f>HYPERLINK("http://www.kabupro.jp/mark/20140715/S1002JCX.htm","四半期報告書")</f>
        <v>四半期報告書</v>
      </c>
      <c r="F4" s="15" t="str">
        <f>HYPERLINK("http://www.kabupro.jp/mark/20130708/S000DZCC.htm","四半期報告書")</f>
        <v>四半期報告書</v>
      </c>
      <c r="G4" s="15" t="str">
        <f>HYPERLINK("http://www.kabupro.jp/mark/20130409/S000D7TR.htm","四半期報告書")</f>
        <v>四半期報告書</v>
      </c>
      <c r="H4" s="15" t="str">
        <f>HYPERLINK("http://www.kabupro.jp/mark/20130115/S000CMOZ.htm","四半期報告書")</f>
        <v>四半期報告書</v>
      </c>
      <c r="I4" s="15" t="str">
        <f>HYPERLINK("http://www.kabupro.jp/mark/20131127/S1000LYK.htm","有価証券報告書")</f>
        <v>有価証券報告書</v>
      </c>
      <c r="J4" s="15" t="str">
        <f>HYPERLINK("http://www.kabupro.jp/mark/20120710/S000BFVE.htm","四半期報告書")</f>
        <v>四半期報告書</v>
      </c>
      <c r="K4" s="15" t="str">
        <f>HYPERLINK("http://www.kabupro.jp/mark/20120406/S000AO8G.htm","四半期報告書")</f>
        <v>四半期報告書</v>
      </c>
      <c r="L4" s="15" t="str">
        <f>HYPERLINK("http://www.kabupro.jp/mark/20120113/S000A2UG.htm","四半期報告書")</f>
        <v>四半期報告書</v>
      </c>
      <c r="M4" s="15" t="str">
        <f>HYPERLINK("http://www.kabupro.jp/mark/20121128/S000CE6F.htm","有価証券報告書")</f>
        <v>有価証券報告書</v>
      </c>
      <c r="N4" s="15" t="str">
        <f>HYPERLINK("http://www.kabupro.jp/mark/20110706/S0008VD5.htm","四半期報告書")</f>
        <v>四半期報告書</v>
      </c>
      <c r="O4" s="15" t="str">
        <f>HYPERLINK("http://www.kabupro.jp/mark/20110401/S00083JE.htm","四半期報告書")</f>
        <v>四半期報告書</v>
      </c>
      <c r="P4" s="15" t="str">
        <f>HYPERLINK("http://www.kabupro.jp/mark/20110107/S0007IE2.htm","四半期報告書")</f>
        <v>四半期報告書</v>
      </c>
      <c r="Q4" s="15" t="str">
        <f>HYPERLINK("http://www.kabupro.jp/mark/20111125/S0009TQH.htm","有価証券報告書")</f>
        <v>有価証券報告書</v>
      </c>
      <c r="R4" s="15" t="str">
        <f>HYPERLINK("http://www.kabupro.jp/mark/20100701/S0006A4G.htm","四半期報告書")</f>
        <v>四半期報告書</v>
      </c>
      <c r="S4" s="15" t="str">
        <f>HYPERLINK("http://www.kabupro.jp/mark/20100402/S0005HST.htm","四半期報告書")</f>
        <v>四半期報告書</v>
      </c>
      <c r="T4" s="15" t="str">
        <f>HYPERLINK("http://www.kabupro.jp/mark/20100113/S0004XJT.htm","四半期報告書")</f>
        <v>四半期報告書</v>
      </c>
      <c r="U4" s="15" t="str">
        <f>HYPERLINK("http://www.kabupro.jp/mark/20101126/S0007AF7.htm","有価証券報告書")</f>
        <v>有価証券報告書</v>
      </c>
      <c r="V4" s="15" t="str">
        <f>HYPERLINK("http://www.kabupro.jp/mark/20090715/S0003OO2.htm","四半期報告書")</f>
        <v>四半期報告書</v>
      </c>
      <c r="W4" s="15" t="str">
        <f>HYPERLINK("http://www.kabupro.jp/mark/20090414/S0002X2A.htm","四半期報告書")</f>
        <v>四半期報告書</v>
      </c>
      <c r="X4" s="15" t="str">
        <f>HYPERLINK("http://www.kabupro.jp/mark/20090114/S00028MV.htm","四半期報告書")</f>
        <v>四半期報告書</v>
      </c>
      <c r="Y4" s="15" t="str">
        <f>HYPERLINK("http://www.kabupro.jp/mark/20091127/S0004PNO.htm","有価証券報告書")</f>
        <v>有価証券報告書</v>
      </c>
    </row>
    <row r="5" spans="1:25" ht="14.25" thickBot="1">
      <c r="A5" s="11" t="s">
        <v>52</v>
      </c>
      <c r="B5" s="1" t="s">
        <v>196</v>
      </c>
      <c r="C5" s="1" t="s">
        <v>199</v>
      </c>
      <c r="D5" s="1" t="s">
        <v>201</v>
      </c>
      <c r="E5" s="1" t="s">
        <v>196</v>
      </c>
      <c r="F5" s="1" t="s">
        <v>203</v>
      </c>
      <c r="G5" s="1" t="s">
        <v>205</v>
      </c>
      <c r="H5" s="1" t="s">
        <v>207</v>
      </c>
      <c r="I5" s="1" t="s">
        <v>58</v>
      </c>
      <c r="J5" s="1" t="s">
        <v>209</v>
      </c>
      <c r="K5" s="1" t="s">
        <v>211</v>
      </c>
      <c r="L5" s="1" t="s">
        <v>213</v>
      </c>
      <c r="M5" s="1" t="s">
        <v>62</v>
      </c>
      <c r="N5" s="1" t="s">
        <v>215</v>
      </c>
      <c r="O5" s="1" t="s">
        <v>217</v>
      </c>
      <c r="P5" s="1" t="s">
        <v>219</v>
      </c>
      <c r="Q5" s="1" t="s">
        <v>64</v>
      </c>
      <c r="R5" s="1" t="s">
        <v>221</v>
      </c>
      <c r="S5" s="1" t="s">
        <v>223</v>
      </c>
      <c r="T5" s="1" t="s">
        <v>225</v>
      </c>
      <c r="U5" s="1" t="s">
        <v>66</v>
      </c>
      <c r="V5" s="1" t="s">
        <v>227</v>
      </c>
      <c r="W5" s="1" t="s">
        <v>229</v>
      </c>
      <c r="X5" s="1" t="s">
        <v>231</v>
      </c>
      <c r="Y5" s="1" t="s">
        <v>68</v>
      </c>
    </row>
    <row r="6" spans="1:25" ht="15" thickBot="1" thickTop="1">
      <c r="A6" s="10" t="s">
        <v>53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54</v>
      </c>
      <c r="B7" s="14" t="s">
        <v>197</v>
      </c>
      <c r="C7" s="14" t="s">
        <v>197</v>
      </c>
      <c r="D7" s="14" t="s">
        <v>197</v>
      </c>
      <c r="E7" s="16" t="s">
        <v>59</v>
      </c>
      <c r="F7" s="14" t="s">
        <v>197</v>
      </c>
      <c r="G7" s="14" t="s">
        <v>197</v>
      </c>
      <c r="H7" s="14" t="s">
        <v>197</v>
      </c>
      <c r="I7" s="16" t="s">
        <v>59</v>
      </c>
      <c r="J7" s="14" t="s">
        <v>197</v>
      </c>
      <c r="K7" s="14" t="s">
        <v>197</v>
      </c>
      <c r="L7" s="14" t="s">
        <v>197</v>
      </c>
      <c r="M7" s="16" t="s">
        <v>59</v>
      </c>
      <c r="N7" s="14" t="s">
        <v>197</v>
      </c>
      <c r="O7" s="14" t="s">
        <v>197</v>
      </c>
      <c r="P7" s="14" t="s">
        <v>197</v>
      </c>
      <c r="Q7" s="16" t="s">
        <v>59</v>
      </c>
      <c r="R7" s="14" t="s">
        <v>197</v>
      </c>
      <c r="S7" s="14" t="s">
        <v>197</v>
      </c>
      <c r="T7" s="14" t="s">
        <v>197</v>
      </c>
      <c r="U7" s="16" t="s">
        <v>59</v>
      </c>
      <c r="V7" s="14" t="s">
        <v>197</v>
      </c>
      <c r="W7" s="14" t="s">
        <v>197</v>
      </c>
      <c r="X7" s="14" t="s">
        <v>197</v>
      </c>
      <c r="Y7" s="16" t="s">
        <v>59</v>
      </c>
    </row>
    <row r="8" spans="1:25" ht="13.5">
      <c r="A8" s="13" t="s">
        <v>55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56</v>
      </c>
      <c r="B9" s="1" t="s">
        <v>198</v>
      </c>
      <c r="C9" s="1" t="s">
        <v>200</v>
      </c>
      <c r="D9" s="1" t="s">
        <v>202</v>
      </c>
      <c r="E9" s="17" t="s">
        <v>60</v>
      </c>
      <c r="F9" s="1" t="s">
        <v>204</v>
      </c>
      <c r="G9" s="1" t="s">
        <v>206</v>
      </c>
      <c r="H9" s="1" t="s">
        <v>208</v>
      </c>
      <c r="I9" s="17" t="s">
        <v>61</v>
      </c>
      <c r="J9" s="1" t="s">
        <v>210</v>
      </c>
      <c r="K9" s="1" t="s">
        <v>212</v>
      </c>
      <c r="L9" s="1" t="s">
        <v>214</v>
      </c>
      <c r="M9" s="17" t="s">
        <v>63</v>
      </c>
      <c r="N9" s="1" t="s">
        <v>216</v>
      </c>
      <c r="O9" s="1" t="s">
        <v>218</v>
      </c>
      <c r="P9" s="1" t="s">
        <v>220</v>
      </c>
      <c r="Q9" s="17" t="s">
        <v>65</v>
      </c>
      <c r="R9" s="1" t="s">
        <v>222</v>
      </c>
      <c r="S9" s="1" t="s">
        <v>224</v>
      </c>
      <c r="T9" s="1" t="s">
        <v>226</v>
      </c>
      <c r="U9" s="17" t="s">
        <v>67</v>
      </c>
      <c r="V9" s="1" t="s">
        <v>228</v>
      </c>
      <c r="W9" s="1" t="s">
        <v>230</v>
      </c>
      <c r="X9" s="1" t="s">
        <v>232</v>
      </c>
      <c r="Y9" s="17" t="s">
        <v>69</v>
      </c>
    </row>
    <row r="10" spans="1:25" ht="14.25" thickBot="1">
      <c r="A10" s="13" t="s">
        <v>57</v>
      </c>
      <c r="B10" s="1" t="s">
        <v>71</v>
      </c>
      <c r="C10" s="1" t="s">
        <v>71</v>
      </c>
      <c r="D10" s="1" t="s">
        <v>71</v>
      </c>
      <c r="E10" s="17" t="s">
        <v>71</v>
      </c>
      <c r="F10" s="1" t="s">
        <v>71</v>
      </c>
      <c r="G10" s="1" t="s">
        <v>71</v>
      </c>
      <c r="H10" s="1" t="s">
        <v>71</v>
      </c>
      <c r="I10" s="17" t="s">
        <v>71</v>
      </c>
      <c r="J10" s="1" t="s">
        <v>71</v>
      </c>
      <c r="K10" s="1" t="s">
        <v>71</v>
      </c>
      <c r="L10" s="1" t="s">
        <v>71</v>
      </c>
      <c r="M10" s="17" t="s">
        <v>71</v>
      </c>
      <c r="N10" s="1" t="s">
        <v>71</v>
      </c>
      <c r="O10" s="1" t="s">
        <v>71</v>
      </c>
      <c r="P10" s="1" t="s">
        <v>71</v>
      </c>
      <c r="Q10" s="17" t="s">
        <v>71</v>
      </c>
      <c r="R10" s="1" t="s">
        <v>71</v>
      </c>
      <c r="S10" s="1" t="s">
        <v>71</v>
      </c>
      <c r="T10" s="1" t="s">
        <v>71</v>
      </c>
      <c r="U10" s="17" t="s">
        <v>71</v>
      </c>
      <c r="V10" s="1" t="s">
        <v>71</v>
      </c>
      <c r="W10" s="1" t="s">
        <v>71</v>
      </c>
      <c r="X10" s="1" t="s">
        <v>71</v>
      </c>
      <c r="Y10" s="17" t="s">
        <v>71</v>
      </c>
    </row>
    <row r="11" spans="1:25" ht="14.25" thickTop="1">
      <c r="A11" s="9" t="s">
        <v>70</v>
      </c>
      <c r="B11" s="27">
        <v>2348154</v>
      </c>
      <c r="C11" s="27">
        <v>1711888</v>
      </c>
      <c r="D11" s="27">
        <v>1999276</v>
      </c>
      <c r="E11" s="21">
        <v>2661258</v>
      </c>
      <c r="F11" s="27">
        <v>3359349</v>
      </c>
      <c r="G11" s="27">
        <v>2280246</v>
      </c>
      <c r="H11" s="27">
        <v>2354922</v>
      </c>
      <c r="I11" s="21">
        <v>3060534</v>
      </c>
      <c r="J11" s="27">
        <v>3045444</v>
      </c>
      <c r="K11" s="27">
        <v>2103784</v>
      </c>
      <c r="L11" s="27">
        <v>1916752</v>
      </c>
      <c r="M11" s="21">
        <v>1916596</v>
      </c>
      <c r="N11" s="27">
        <v>1616102</v>
      </c>
      <c r="O11" s="27">
        <v>1684345</v>
      </c>
      <c r="P11" s="27">
        <v>1695345</v>
      </c>
      <c r="Q11" s="21">
        <v>1899709</v>
      </c>
      <c r="R11" s="27">
        <v>2285314</v>
      </c>
      <c r="S11" s="27">
        <v>1781883</v>
      </c>
      <c r="T11" s="27">
        <v>1128679</v>
      </c>
      <c r="U11" s="21">
        <v>1584602</v>
      </c>
      <c r="V11" s="27">
        <v>1783526</v>
      </c>
      <c r="W11" s="27">
        <v>1659341</v>
      </c>
      <c r="X11" s="27">
        <v>1086930</v>
      </c>
      <c r="Y11" s="21">
        <v>851523</v>
      </c>
    </row>
    <row r="12" spans="1:25" ht="13.5">
      <c r="A12" s="2" t="s">
        <v>233</v>
      </c>
      <c r="B12" s="28">
        <v>183429</v>
      </c>
      <c r="C12" s="28">
        <v>146404</v>
      </c>
      <c r="D12" s="28">
        <v>196623</v>
      </c>
      <c r="E12" s="22">
        <v>175157</v>
      </c>
      <c r="F12" s="28">
        <v>184542</v>
      </c>
      <c r="G12" s="28">
        <v>151154</v>
      </c>
      <c r="H12" s="28">
        <v>180804</v>
      </c>
      <c r="I12" s="22">
        <v>153740</v>
      </c>
      <c r="J12" s="28">
        <v>192011</v>
      </c>
      <c r="K12" s="28">
        <v>165658</v>
      </c>
      <c r="L12" s="28">
        <v>188692</v>
      </c>
      <c r="M12" s="22">
        <v>186205</v>
      </c>
      <c r="N12" s="28">
        <v>229918</v>
      </c>
      <c r="O12" s="28">
        <v>303332</v>
      </c>
      <c r="P12" s="28">
        <v>167640</v>
      </c>
      <c r="Q12" s="22">
        <v>78473</v>
      </c>
      <c r="R12" s="28">
        <v>63952</v>
      </c>
      <c r="S12" s="28">
        <v>99810</v>
      </c>
      <c r="T12" s="28">
        <v>68948</v>
      </c>
      <c r="U12" s="22">
        <v>65227</v>
      </c>
      <c r="V12" s="28">
        <v>62739</v>
      </c>
      <c r="W12" s="28">
        <v>114587</v>
      </c>
      <c r="X12" s="28">
        <v>167606</v>
      </c>
      <c r="Y12" s="22">
        <v>73939</v>
      </c>
    </row>
    <row r="13" spans="1:25" ht="13.5">
      <c r="A13" s="2" t="s">
        <v>73</v>
      </c>
      <c r="B13" s="28">
        <v>12394</v>
      </c>
      <c r="C13" s="28">
        <v>12305</v>
      </c>
      <c r="D13" s="28">
        <v>14833</v>
      </c>
      <c r="E13" s="22">
        <v>21574</v>
      </c>
      <c r="F13" s="28">
        <v>11273</v>
      </c>
      <c r="G13" s="28">
        <v>5995</v>
      </c>
      <c r="H13" s="28">
        <v>9104</v>
      </c>
      <c r="I13" s="22">
        <v>9293</v>
      </c>
      <c r="J13" s="28">
        <v>9170</v>
      </c>
      <c r="K13" s="28">
        <v>10505</v>
      </c>
      <c r="L13" s="28">
        <v>12210</v>
      </c>
      <c r="M13" s="22">
        <v>6389</v>
      </c>
      <c r="N13" s="28">
        <v>8416</v>
      </c>
      <c r="O13" s="28">
        <v>8064</v>
      </c>
      <c r="P13" s="28">
        <v>13309</v>
      </c>
      <c r="Q13" s="22">
        <v>12750</v>
      </c>
      <c r="R13" s="28">
        <v>10022</v>
      </c>
      <c r="S13" s="28">
        <v>7382</v>
      </c>
      <c r="T13" s="28">
        <v>9814</v>
      </c>
      <c r="U13" s="22">
        <v>8391</v>
      </c>
      <c r="V13" s="28">
        <v>7621</v>
      </c>
      <c r="W13" s="28">
        <v>8379</v>
      </c>
      <c r="X13" s="28">
        <v>9110</v>
      </c>
      <c r="Y13" s="22"/>
    </row>
    <row r="14" spans="1:25" ht="13.5">
      <c r="A14" s="2" t="s">
        <v>234</v>
      </c>
      <c r="B14" s="28">
        <v>3740</v>
      </c>
      <c r="C14" s="28">
        <v>3740</v>
      </c>
      <c r="D14" s="28">
        <v>3740</v>
      </c>
      <c r="E14" s="22">
        <v>6287</v>
      </c>
      <c r="F14" s="28">
        <v>7297</v>
      </c>
      <c r="G14" s="28">
        <v>4323</v>
      </c>
      <c r="H14" s="28">
        <v>3845</v>
      </c>
      <c r="I14" s="22">
        <v>450</v>
      </c>
      <c r="J14" s="28">
        <v>2415</v>
      </c>
      <c r="K14" s="28">
        <v>11799</v>
      </c>
      <c r="L14" s="28">
        <v>9354</v>
      </c>
      <c r="M14" s="22">
        <v>8798</v>
      </c>
      <c r="N14" s="28">
        <v>5220</v>
      </c>
      <c r="O14" s="28">
        <v>3900</v>
      </c>
      <c r="P14" s="28">
        <v>5930</v>
      </c>
      <c r="Q14" s="22">
        <v>5049</v>
      </c>
      <c r="R14" s="28">
        <v>3150</v>
      </c>
      <c r="S14" s="28">
        <v>7336</v>
      </c>
      <c r="T14" s="28">
        <v>2718</v>
      </c>
      <c r="U14" s="22">
        <v>2515</v>
      </c>
      <c r="V14" s="28">
        <v>1473</v>
      </c>
      <c r="W14" s="28">
        <v>3091</v>
      </c>
      <c r="X14" s="28">
        <v>3199</v>
      </c>
      <c r="Y14" s="22"/>
    </row>
    <row r="15" spans="1:25" ht="13.5">
      <c r="A15" s="2" t="s">
        <v>74</v>
      </c>
      <c r="B15" s="28">
        <v>130719</v>
      </c>
      <c r="C15" s="28">
        <v>129084</v>
      </c>
      <c r="D15" s="28">
        <v>130518</v>
      </c>
      <c r="E15" s="22">
        <v>124074</v>
      </c>
      <c r="F15" s="28">
        <v>144315</v>
      </c>
      <c r="G15" s="28">
        <v>131849</v>
      </c>
      <c r="H15" s="28">
        <v>125815</v>
      </c>
      <c r="I15" s="22">
        <v>110487</v>
      </c>
      <c r="J15" s="28">
        <v>103033</v>
      </c>
      <c r="K15" s="28">
        <v>97704</v>
      </c>
      <c r="L15" s="28">
        <v>97200</v>
      </c>
      <c r="M15" s="22">
        <v>90038</v>
      </c>
      <c r="N15" s="28">
        <v>96383</v>
      </c>
      <c r="O15" s="28">
        <v>85730</v>
      </c>
      <c r="P15" s="28">
        <v>86613</v>
      </c>
      <c r="Q15" s="22">
        <v>77058</v>
      </c>
      <c r="R15" s="28">
        <v>82708</v>
      </c>
      <c r="S15" s="28">
        <v>64333</v>
      </c>
      <c r="T15" s="28">
        <v>63869</v>
      </c>
      <c r="U15" s="22">
        <v>49411</v>
      </c>
      <c r="V15" s="28">
        <v>59470</v>
      </c>
      <c r="W15" s="28">
        <v>59556</v>
      </c>
      <c r="X15" s="28">
        <v>56815</v>
      </c>
      <c r="Y15" s="22"/>
    </row>
    <row r="16" spans="1:25" ht="13.5">
      <c r="A16" s="2" t="s">
        <v>79</v>
      </c>
      <c r="B16" s="28">
        <v>436436</v>
      </c>
      <c r="C16" s="28">
        <v>452950</v>
      </c>
      <c r="D16" s="28">
        <v>624856</v>
      </c>
      <c r="E16" s="22">
        <v>632774</v>
      </c>
      <c r="F16" s="28">
        <v>582978</v>
      </c>
      <c r="G16" s="28">
        <v>496478</v>
      </c>
      <c r="H16" s="28">
        <v>574430</v>
      </c>
      <c r="I16" s="22">
        <v>143127</v>
      </c>
      <c r="J16" s="28">
        <v>532600</v>
      </c>
      <c r="K16" s="28">
        <v>444145</v>
      </c>
      <c r="L16" s="28">
        <v>613306</v>
      </c>
      <c r="M16" s="22">
        <v>231083</v>
      </c>
      <c r="N16" s="28">
        <v>344802</v>
      </c>
      <c r="O16" s="28">
        <v>330199</v>
      </c>
      <c r="P16" s="28">
        <v>372318</v>
      </c>
      <c r="Q16" s="22">
        <v>27872</v>
      </c>
      <c r="R16" s="28">
        <v>304209</v>
      </c>
      <c r="S16" s="28">
        <v>355482</v>
      </c>
      <c r="T16" s="28">
        <v>326791</v>
      </c>
      <c r="U16" s="22">
        <v>47179</v>
      </c>
      <c r="V16" s="28">
        <v>314697</v>
      </c>
      <c r="W16" s="28">
        <v>293145</v>
      </c>
      <c r="X16" s="28">
        <v>524112</v>
      </c>
      <c r="Y16" s="22">
        <v>183176</v>
      </c>
    </row>
    <row r="17" spans="1:25" ht="13.5">
      <c r="A17" s="2" t="s">
        <v>80</v>
      </c>
      <c r="B17" s="28">
        <v>-1918</v>
      </c>
      <c r="C17" s="28">
        <v>-1589</v>
      </c>
      <c r="D17" s="28">
        <v>-1974</v>
      </c>
      <c r="E17" s="22">
        <v>-2006</v>
      </c>
      <c r="F17" s="28">
        <v>-2327</v>
      </c>
      <c r="G17" s="28">
        <v>-1921</v>
      </c>
      <c r="H17" s="28">
        <v>-1785</v>
      </c>
      <c r="I17" s="22">
        <v>-1904</v>
      </c>
      <c r="J17" s="28">
        <v>-2429</v>
      </c>
      <c r="K17" s="28">
        <v>-3281</v>
      </c>
      <c r="L17" s="28">
        <v>-3727</v>
      </c>
      <c r="M17" s="22">
        <v>-4059</v>
      </c>
      <c r="N17" s="28">
        <v>-1401</v>
      </c>
      <c r="O17" s="28">
        <v>-800</v>
      </c>
      <c r="P17" s="28">
        <v>-261</v>
      </c>
      <c r="Q17" s="22">
        <v>-296</v>
      </c>
      <c r="R17" s="28">
        <v>-246</v>
      </c>
      <c r="S17" s="28">
        <v>-338</v>
      </c>
      <c r="T17" s="28">
        <v>-109</v>
      </c>
      <c r="U17" s="22">
        <v>-281</v>
      </c>
      <c r="V17" s="28">
        <v>-457</v>
      </c>
      <c r="W17" s="28">
        <v>-291</v>
      </c>
      <c r="X17" s="28">
        <v>-895</v>
      </c>
      <c r="Y17" s="22"/>
    </row>
    <row r="18" spans="1:25" ht="13.5">
      <c r="A18" s="2" t="s">
        <v>81</v>
      </c>
      <c r="B18" s="28">
        <v>3112957</v>
      </c>
      <c r="C18" s="28">
        <v>2454784</v>
      </c>
      <c r="D18" s="28">
        <v>2967875</v>
      </c>
      <c r="E18" s="22">
        <v>3619120</v>
      </c>
      <c r="F18" s="28">
        <v>4287431</v>
      </c>
      <c r="G18" s="28">
        <v>3068127</v>
      </c>
      <c r="H18" s="28">
        <v>3247136</v>
      </c>
      <c r="I18" s="22">
        <v>3824117</v>
      </c>
      <c r="J18" s="28">
        <v>3882246</v>
      </c>
      <c r="K18" s="28">
        <v>2830314</v>
      </c>
      <c r="L18" s="28">
        <v>2833791</v>
      </c>
      <c r="M18" s="22">
        <v>2723193</v>
      </c>
      <c r="N18" s="28">
        <v>2299443</v>
      </c>
      <c r="O18" s="28">
        <v>2414771</v>
      </c>
      <c r="P18" s="28">
        <v>2340895</v>
      </c>
      <c r="Q18" s="22">
        <v>2331447</v>
      </c>
      <c r="R18" s="28">
        <v>2749111</v>
      </c>
      <c r="S18" s="28">
        <v>2315890</v>
      </c>
      <c r="T18" s="28">
        <v>1600713</v>
      </c>
      <c r="U18" s="22">
        <v>1976312</v>
      </c>
      <c r="V18" s="28">
        <v>2229071</v>
      </c>
      <c r="W18" s="28">
        <v>2137809</v>
      </c>
      <c r="X18" s="28">
        <v>1846879</v>
      </c>
      <c r="Y18" s="22">
        <v>1394402</v>
      </c>
    </row>
    <row r="19" spans="1:25" ht="13.5">
      <c r="A19" s="3" t="s">
        <v>235</v>
      </c>
      <c r="B19" s="28">
        <v>3179113</v>
      </c>
      <c r="C19" s="28">
        <v>3100869</v>
      </c>
      <c r="D19" s="28">
        <v>3148870</v>
      </c>
      <c r="E19" s="22">
        <v>3032522</v>
      </c>
      <c r="F19" s="28">
        <v>3044475</v>
      </c>
      <c r="G19" s="28">
        <v>3011745</v>
      </c>
      <c r="H19" s="28">
        <v>3025199</v>
      </c>
      <c r="I19" s="22">
        <v>2801154</v>
      </c>
      <c r="J19" s="28">
        <v>2949937</v>
      </c>
      <c r="K19" s="28">
        <v>2766639</v>
      </c>
      <c r="L19" s="28">
        <v>2737072</v>
      </c>
      <c r="M19" s="22">
        <v>2564877</v>
      </c>
      <c r="N19" s="28">
        <v>2779042</v>
      </c>
      <c r="O19" s="28">
        <v>2714493</v>
      </c>
      <c r="P19" s="28">
        <v>2394847</v>
      </c>
      <c r="Q19" s="22">
        <v>2175629</v>
      </c>
      <c r="R19" s="28">
        <v>2226404</v>
      </c>
      <c r="S19" s="28">
        <v>2035941</v>
      </c>
      <c r="T19" s="28">
        <v>2053335</v>
      </c>
      <c r="U19" s="22">
        <v>2025286</v>
      </c>
      <c r="V19" s="28">
        <v>2051989</v>
      </c>
      <c r="W19" s="28">
        <v>2029209</v>
      </c>
      <c r="X19" s="28">
        <v>2010835</v>
      </c>
      <c r="Y19" s="22">
        <v>1871962</v>
      </c>
    </row>
    <row r="20" spans="1:25" ht="13.5">
      <c r="A20" s="3" t="s">
        <v>90</v>
      </c>
      <c r="B20" s="28">
        <v>283300</v>
      </c>
      <c r="C20" s="28">
        <v>296112</v>
      </c>
      <c r="D20" s="28">
        <v>336519</v>
      </c>
      <c r="E20" s="22">
        <v>335501</v>
      </c>
      <c r="F20" s="28">
        <v>316717</v>
      </c>
      <c r="G20" s="28">
        <v>326514</v>
      </c>
      <c r="H20" s="28">
        <v>336685</v>
      </c>
      <c r="I20" s="22">
        <v>297631</v>
      </c>
      <c r="J20" s="28">
        <v>297567</v>
      </c>
      <c r="K20" s="28">
        <v>257283</v>
      </c>
      <c r="L20" s="28">
        <v>245270</v>
      </c>
      <c r="M20" s="22">
        <v>226681</v>
      </c>
      <c r="N20" s="28">
        <v>258398</v>
      </c>
      <c r="O20" s="28">
        <v>277477</v>
      </c>
      <c r="P20" s="28">
        <v>253132</v>
      </c>
      <c r="Q20" s="22">
        <v>236769</v>
      </c>
      <c r="R20" s="28">
        <v>282071</v>
      </c>
      <c r="S20" s="28">
        <v>269595</v>
      </c>
      <c r="T20" s="28">
        <v>263533</v>
      </c>
      <c r="U20" s="22">
        <v>265136</v>
      </c>
      <c r="V20" s="28">
        <v>301344</v>
      </c>
      <c r="W20" s="28">
        <v>317302</v>
      </c>
      <c r="X20" s="28">
        <v>340263</v>
      </c>
      <c r="Y20" s="22">
        <v>294307</v>
      </c>
    </row>
    <row r="21" spans="1:25" ht="13.5">
      <c r="A21" s="3" t="s">
        <v>236</v>
      </c>
      <c r="B21" s="28">
        <v>1084118</v>
      </c>
      <c r="C21" s="28">
        <v>1122066</v>
      </c>
      <c r="D21" s="28">
        <v>1130676</v>
      </c>
      <c r="E21" s="22">
        <v>1198415</v>
      </c>
      <c r="F21" s="28">
        <v>996944</v>
      </c>
      <c r="G21" s="28">
        <v>995141</v>
      </c>
      <c r="H21" s="28">
        <v>987211</v>
      </c>
      <c r="I21" s="22"/>
      <c r="J21" s="28">
        <v>895988</v>
      </c>
      <c r="K21" s="28">
        <v>901944</v>
      </c>
      <c r="L21" s="28">
        <v>916996</v>
      </c>
      <c r="M21" s="22"/>
      <c r="N21" s="28">
        <v>830337</v>
      </c>
      <c r="O21" s="28">
        <v>777484</v>
      </c>
      <c r="P21" s="28">
        <v>443238</v>
      </c>
      <c r="Q21" s="22"/>
      <c r="R21" s="28">
        <v>307178</v>
      </c>
      <c r="S21" s="28">
        <v>311342</v>
      </c>
      <c r="T21" s="28">
        <v>308101</v>
      </c>
      <c r="U21" s="22"/>
      <c r="V21" s="28">
        <v>303745</v>
      </c>
      <c r="W21" s="28">
        <v>365359</v>
      </c>
      <c r="X21" s="28">
        <v>283675</v>
      </c>
      <c r="Y21" s="22"/>
    </row>
    <row r="22" spans="1:25" ht="13.5">
      <c r="A22" s="3" t="s">
        <v>94</v>
      </c>
      <c r="B22" s="28">
        <v>4546532</v>
      </c>
      <c r="C22" s="28">
        <v>4519048</v>
      </c>
      <c r="D22" s="28">
        <v>4616066</v>
      </c>
      <c r="E22" s="22">
        <v>4566438</v>
      </c>
      <c r="F22" s="28">
        <v>4358137</v>
      </c>
      <c r="G22" s="28">
        <v>4333401</v>
      </c>
      <c r="H22" s="28">
        <v>4349096</v>
      </c>
      <c r="I22" s="22">
        <v>4025301</v>
      </c>
      <c r="J22" s="28">
        <v>4143493</v>
      </c>
      <c r="K22" s="28">
        <v>3925866</v>
      </c>
      <c r="L22" s="28">
        <v>3899339</v>
      </c>
      <c r="M22" s="22">
        <v>3630277</v>
      </c>
      <c r="N22" s="28">
        <v>3867778</v>
      </c>
      <c r="O22" s="28">
        <v>3769455</v>
      </c>
      <c r="P22" s="28">
        <v>3091218</v>
      </c>
      <c r="Q22" s="22">
        <v>2767853</v>
      </c>
      <c r="R22" s="28">
        <v>2815654</v>
      </c>
      <c r="S22" s="28">
        <v>2616879</v>
      </c>
      <c r="T22" s="28">
        <v>2624970</v>
      </c>
      <c r="U22" s="22">
        <v>2596168</v>
      </c>
      <c r="V22" s="28">
        <v>2657079</v>
      </c>
      <c r="W22" s="28">
        <v>2711872</v>
      </c>
      <c r="X22" s="28">
        <v>2634774</v>
      </c>
      <c r="Y22" s="22">
        <v>2417297</v>
      </c>
    </row>
    <row r="23" spans="1:25" ht="13.5">
      <c r="A23" s="3" t="s">
        <v>95</v>
      </c>
      <c r="B23" s="28">
        <v>116091</v>
      </c>
      <c r="C23" s="28">
        <v>134306</v>
      </c>
      <c r="D23" s="28">
        <v>152300</v>
      </c>
      <c r="E23" s="22">
        <v>170357</v>
      </c>
      <c r="F23" s="28">
        <v>186737</v>
      </c>
      <c r="G23" s="28">
        <v>204788</v>
      </c>
      <c r="H23" s="28">
        <v>267598</v>
      </c>
      <c r="I23" s="22">
        <v>286494</v>
      </c>
      <c r="J23" s="28">
        <v>307668</v>
      </c>
      <c r="K23" s="28">
        <v>322857</v>
      </c>
      <c r="L23" s="28">
        <v>295043</v>
      </c>
      <c r="M23" s="22">
        <v>313094</v>
      </c>
      <c r="N23" s="28">
        <v>331146</v>
      </c>
      <c r="O23" s="28">
        <v>349197</v>
      </c>
      <c r="P23" s="28">
        <v>367248</v>
      </c>
      <c r="Q23" s="22">
        <v>280947</v>
      </c>
      <c r="R23" s="28">
        <v>293949</v>
      </c>
      <c r="S23" s="28">
        <v>315260</v>
      </c>
      <c r="T23" s="28">
        <v>328732</v>
      </c>
      <c r="U23" s="22">
        <v>342204</v>
      </c>
      <c r="V23" s="28">
        <v>345956</v>
      </c>
      <c r="W23" s="28">
        <v>358958</v>
      </c>
      <c r="X23" s="28">
        <v>371960</v>
      </c>
      <c r="Y23" s="22">
        <v>384962</v>
      </c>
    </row>
    <row r="24" spans="1:25" ht="13.5">
      <c r="A24" s="3" t="s">
        <v>96</v>
      </c>
      <c r="B24" s="28">
        <v>133892</v>
      </c>
      <c r="C24" s="28">
        <v>133892</v>
      </c>
      <c r="D24" s="28">
        <v>133892</v>
      </c>
      <c r="E24" s="22">
        <v>133892</v>
      </c>
      <c r="F24" s="28"/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3" t="s">
        <v>79</v>
      </c>
      <c r="B25" s="28">
        <v>348322</v>
      </c>
      <c r="C25" s="28">
        <v>270256</v>
      </c>
      <c r="D25" s="28">
        <v>253276</v>
      </c>
      <c r="E25" s="22">
        <v>189208</v>
      </c>
      <c r="F25" s="28">
        <v>251451</v>
      </c>
      <c r="G25" s="28">
        <v>98141</v>
      </c>
      <c r="H25" s="28">
        <v>93016</v>
      </c>
      <c r="I25" s="22">
        <v>97814</v>
      </c>
      <c r="J25" s="28">
        <v>105359</v>
      </c>
      <c r="K25" s="28">
        <v>63283</v>
      </c>
      <c r="L25" s="28">
        <v>65928</v>
      </c>
      <c r="M25" s="22">
        <v>61844</v>
      </c>
      <c r="N25" s="28">
        <v>62677</v>
      </c>
      <c r="O25" s="28">
        <v>63364</v>
      </c>
      <c r="P25" s="28">
        <v>69417</v>
      </c>
      <c r="Q25" s="22">
        <v>64673</v>
      </c>
      <c r="R25" s="28">
        <v>64634</v>
      </c>
      <c r="S25" s="28">
        <v>61459</v>
      </c>
      <c r="T25" s="28">
        <v>64718</v>
      </c>
      <c r="U25" s="22">
        <v>70251</v>
      </c>
      <c r="V25" s="28">
        <v>75840</v>
      </c>
      <c r="W25" s="28">
        <v>81266</v>
      </c>
      <c r="X25" s="28">
        <v>87135</v>
      </c>
      <c r="Y25" s="22">
        <v>82064</v>
      </c>
    </row>
    <row r="26" spans="1:25" ht="13.5">
      <c r="A26" s="3" t="s">
        <v>101</v>
      </c>
      <c r="B26" s="28">
        <v>598307</v>
      </c>
      <c r="C26" s="28">
        <v>538455</v>
      </c>
      <c r="D26" s="28">
        <v>539469</v>
      </c>
      <c r="E26" s="22">
        <v>493459</v>
      </c>
      <c r="F26" s="28">
        <v>438188</v>
      </c>
      <c r="G26" s="28">
        <v>302929</v>
      </c>
      <c r="H26" s="28">
        <v>360615</v>
      </c>
      <c r="I26" s="22">
        <v>384308</v>
      </c>
      <c r="J26" s="28">
        <v>413028</v>
      </c>
      <c r="K26" s="28">
        <v>386141</v>
      </c>
      <c r="L26" s="28">
        <v>360972</v>
      </c>
      <c r="M26" s="22">
        <v>374939</v>
      </c>
      <c r="N26" s="28">
        <v>393823</v>
      </c>
      <c r="O26" s="28">
        <v>412561</v>
      </c>
      <c r="P26" s="28">
        <v>436665</v>
      </c>
      <c r="Q26" s="22">
        <v>345621</v>
      </c>
      <c r="R26" s="28">
        <v>358584</v>
      </c>
      <c r="S26" s="28">
        <v>376719</v>
      </c>
      <c r="T26" s="28">
        <v>393451</v>
      </c>
      <c r="U26" s="22">
        <v>412456</v>
      </c>
      <c r="V26" s="28">
        <v>421797</v>
      </c>
      <c r="W26" s="28">
        <v>440225</v>
      </c>
      <c r="X26" s="28">
        <v>459095</v>
      </c>
      <c r="Y26" s="22">
        <v>467026</v>
      </c>
    </row>
    <row r="27" spans="1:25" ht="13.5">
      <c r="A27" s="3" t="s">
        <v>107</v>
      </c>
      <c r="B27" s="28">
        <v>1934439</v>
      </c>
      <c r="C27" s="28">
        <v>1930486</v>
      </c>
      <c r="D27" s="28">
        <v>1934262</v>
      </c>
      <c r="E27" s="22">
        <v>1873582</v>
      </c>
      <c r="F27" s="28">
        <v>1858759</v>
      </c>
      <c r="G27" s="28">
        <v>1855675</v>
      </c>
      <c r="H27" s="28">
        <v>1813013</v>
      </c>
      <c r="I27" s="22">
        <v>1752630</v>
      </c>
      <c r="J27" s="28">
        <v>1693926</v>
      </c>
      <c r="K27" s="28">
        <v>1620464</v>
      </c>
      <c r="L27" s="28">
        <v>1482651</v>
      </c>
      <c r="M27" s="22">
        <v>1391523</v>
      </c>
      <c r="N27" s="28">
        <v>1422423</v>
      </c>
      <c r="O27" s="28">
        <v>1439463</v>
      </c>
      <c r="P27" s="28">
        <v>1270859</v>
      </c>
      <c r="Q27" s="22">
        <v>1150028</v>
      </c>
      <c r="R27" s="28">
        <v>1167710</v>
      </c>
      <c r="S27" s="28">
        <v>1170838</v>
      </c>
      <c r="T27" s="28">
        <v>1168205</v>
      </c>
      <c r="U27" s="22">
        <v>1093397</v>
      </c>
      <c r="V27" s="28">
        <v>1076497</v>
      </c>
      <c r="W27" s="28">
        <v>1082290</v>
      </c>
      <c r="X27" s="28">
        <v>1045872</v>
      </c>
      <c r="Y27" s="22">
        <v>997231</v>
      </c>
    </row>
    <row r="28" spans="1:25" ht="13.5">
      <c r="A28" s="3" t="s">
        <v>79</v>
      </c>
      <c r="B28" s="28">
        <v>372072</v>
      </c>
      <c r="C28" s="28">
        <v>551260</v>
      </c>
      <c r="D28" s="28">
        <v>560893</v>
      </c>
      <c r="E28" s="22">
        <v>542790</v>
      </c>
      <c r="F28" s="28">
        <v>653435</v>
      </c>
      <c r="G28" s="28">
        <v>703118</v>
      </c>
      <c r="H28" s="28">
        <v>447357</v>
      </c>
      <c r="I28" s="22">
        <v>217952</v>
      </c>
      <c r="J28" s="28">
        <v>413647</v>
      </c>
      <c r="K28" s="28">
        <v>409429</v>
      </c>
      <c r="L28" s="28">
        <v>668375</v>
      </c>
      <c r="M28" s="22">
        <v>238917</v>
      </c>
      <c r="N28" s="28">
        <v>418790</v>
      </c>
      <c r="O28" s="28">
        <v>336968</v>
      </c>
      <c r="P28" s="28">
        <v>302890</v>
      </c>
      <c r="Q28" s="22">
        <v>125134</v>
      </c>
      <c r="R28" s="28">
        <v>221806</v>
      </c>
      <c r="S28" s="28">
        <v>204566</v>
      </c>
      <c r="T28" s="28">
        <v>189254</v>
      </c>
      <c r="U28" s="22">
        <v>89580</v>
      </c>
      <c r="V28" s="28">
        <v>171541</v>
      </c>
      <c r="W28" s="28">
        <v>183952</v>
      </c>
      <c r="X28" s="28">
        <v>180535</v>
      </c>
      <c r="Y28" s="22">
        <v>97285</v>
      </c>
    </row>
    <row r="29" spans="1:25" ht="13.5">
      <c r="A29" s="3" t="s">
        <v>80</v>
      </c>
      <c r="B29" s="28">
        <v>-23881</v>
      </c>
      <c r="C29" s="28">
        <v>-24216</v>
      </c>
      <c r="D29" s="28">
        <v>-24506</v>
      </c>
      <c r="E29" s="22">
        <v>-24886</v>
      </c>
      <c r="F29" s="28">
        <v>-23622</v>
      </c>
      <c r="G29" s="28">
        <v>-24982</v>
      </c>
      <c r="H29" s="28">
        <v>-26436</v>
      </c>
      <c r="I29" s="22">
        <v>-28452</v>
      </c>
      <c r="J29" s="28">
        <v>-30658</v>
      </c>
      <c r="K29" s="28">
        <v>-30184</v>
      </c>
      <c r="L29" s="28">
        <v>-29204</v>
      </c>
      <c r="M29" s="22">
        <v>-27847</v>
      </c>
      <c r="N29" s="28">
        <v>-26873</v>
      </c>
      <c r="O29" s="28">
        <v>-25464</v>
      </c>
      <c r="P29" s="28">
        <v>-23983</v>
      </c>
      <c r="Q29" s="22">
        <v>-18888</v>
      </c>
      <c r="R29" s="28">
        <v>-1226</v>
      </c>
      <c r="S29" s="28">
        <v>-804</v>
      </c>
      <c r="T29" s="28">
        <v>-814</v>
      </c>
      <c r="U29" s="22">
        <v>-835</v>
      </c>
      <c r="V29" s="28">
        <v>-1576</v>
      </c>
      <c r="W29" s="28">
        <v>-1576</v>
      </c>
      <c r="X29" s="28">
        <v>-1396</v>
      </c>
      <c r="Y29" s="22">
        <v>-1396</v>
      </c>
    </row>
    <row r="30" spans="1:25" ht="13.5">
      <c r="A30" s="3" t="s">
        <v>108</v>
      </c>
      <c r="B30" s="28">
        <v>2282631</v>
      </c>
      <c r="C30" s="28">
        <v>2457531</v>
      </c>
      <c r="D30" s="28">
        <v>2470649</v>
      </c>
      <c r="E30" s="22">
        <v>2391487</v>
      </c>
      <c r="F30" s="28">
        <v>2488572</v>
      </c>
      <c r="G30" s="28">
        <v>2533811</v>
      </c>
      <c r="H30" s="28">
        <v>2233933</v>
      </c>
      <c r="I30" s="22">
        <v>2157089</v>
      </c>
      <c r="J30" s="28">
        <v>2076915</v>
      </c>
      <c r="K30" s="28">
        <v>1999709</v>
      </c>
      <c r="L30" s="28">
        <v>2121822</v>
      </c>
      <c r="M30" s="22">
        <v>2029857</v>
      </c>
      <c r="N30" s="28">
        <v>1814340</v>
      </c>
      <c r="O30" s="28">
        <v>1750966</v>
      </c>
      <c r="P30" s="28">
        <v>1549766</v>
      </c>
      <c r="Q30" s="22">
        <v>1444493</v>
      </c>
      <c r="R30" s="28">
        <v>1388290</v>
      </c>
      <c r="S30" s="28">
        <v>1374600</v>
      </c>
      <c r="T30" s="28">
        <v>1356645</v>
      </c>
      <c r="U30" s="22">
        <v>1280962</v>
      </c>
      <c r="V30" s="28">
        <v>1246462</v>
      </c>
      <c r="W30" s="28">
        <v>1264666</v>
      </c>
      <c r="X30" s="28">
        <v>1225010</v>
      </c>
      <c r="Y30" s="22">
        <v>1238872</v>
      </c>
    </row>
    <row r="31" spans="1:25" ht="13.5">
      <c r="A31" s="2" t="s">
        <v>109</v>
      </c>
      <c r="B31" s="28">
        <v>7427471</v>
      </c>
      <c r="C31" s="28">
        <v>7515035</v>
      </c>
      <c r="D31" s="28">
        <v>7626185</v>
      </c>
      <c r="E31" s="22">
        <v>7451385</v>
      </c>
      <c r="F31" s="28">
        <v>7284899</v>
      </c>
      <c r="G31" s="28">
        <v>7170142</v>
      </c>
      <c r="H31" s="28">
        <v>6943646</v>
      </c>
      <c r="I31" s="22">
        <v>6566700</v>
      </c>
      <c r="J31" s="28">
        <v>6633437</v>
      </c>
      <c r="K31" s="28">
        <v>6311718</v>
      </c>
      <c r="L31" s="28">
        <v>6382135</v>
      </c>
      <c r="M31" s="22">
        <v>6035074</v>
      </c>
      <c r="N31" s="28">
        <v>6075943</v>
      </c>
      <c r="O31" s="28">
        <v>5932982</v>
      </c>
      <c r="P31" s="28">
        <v>5077650</v>
      </c>
      <c r="Q31" s="22">
        <v>4557969</v>
      </c>
      <c r="R31" s="28">
        <v>4562529</v>
      </c>
      <c r="S31" s="28">
        <v>4368199</v>
      </c>
      <c r="T31" s="28">
        <v>4375066</v>
      </c>
      <c r="U31" s="22">
        <v>4289587</v>
      </c>
      <c r="V31" s="28">
        <v>4325339</v>
      </c>
      <c r="W31" s="28">
        <v>4416764</v>
      </c>
      <c r="X31" s="28">
        <v>4318881</v>
      </c>
      <c r="Y31" s="22">
        <v>4123197</v>
      </c>
    </row>
    <row r="32" spans="1:25" ht="14.25" thickBot="1">
      <c r="A32" s="5" t="s">
        <v>110</v>
      </c>
      <c r="B32" s="29">
        <v>10540428</v>
      </c>
      <c r="C32" s="29">
        <v>9969820</v>
      </c>
      <c r="D32" s="29">
        <v>10594060</v>
      </c>
      <c r="E32" s="23">
        <v>11070505</v>
      </c>
      <c r="F32" s="29">
        <v>11572330</v>
      </c>
      <c r="G32" s="29">
        <v>10238270</v>
      </c>
      <c r="H32" s="29">
        <v>10190782</v>
      </c>
      <c r="I32" s="23">
        <v>10390818</v>
      </c>
      <c r="J32" s="29">
        <v>10515684</v>
      </c>
      <c r="K32" s="29">
        <v>9142032</v>
      </c>
      <c r="L32" s="29">
        <v>9215926</v>
      </c>
      <c r="M32" s="23">
        <v>8758267</v>
      </c>
      <c r="N32" s="29">
        <v>8375386</v>
      </c>
      <c r="O32" s="29">
        <v>8347754</v>
      </c>
      <c r="P32" s="29">
        <v>7418546</v>
      </c>
      <c r="Q32" s="23">
        <v>6889416</v>
      </c>
      <c r="R32" s="29">
        <v>7311640</v>
      </c>
      <c r="S32" s="29">
        <v>6684090</v>
      </c>
      <c r="T32" s="29">
        <v>5975779</v>
      </c>
      <c r="U32" s="23">
        <v>6265899</v>
      </c>
      <c r="V32" s="29">
        <v>6554411</v>
      </c>
      <c r="W32" s="29">
        <v>6554574</v>
      </c>
      <c r="X32" s="29">
        <v>6165760</v>
      </c>
      <c r="Y32" s="23">
        <v>5517599</v>
      </c>
    </row>
    <row r="33" spans="1:25" ht="14.25" thickTop="1">
      <c r="A33" s="2" t="s">
        <v>111</v>
      </c>
      <c r="B33" s="28">
        <v>203313</v>
      </c>
      <c r="C33" s="28">
        <v>178706</v>
      </c>
      <c r="D33" s="28">
        <v>238136</v>
      </c>
      <c r="E33" s="22">
        <v>260721</v>
      </c>
      <c r="F33" s="28">
        <v>246315</v>
      </c>
      <c r="G33" s="28">
        <v>190491</v>
      </c>
      <c r="H33" s="28">
        <v>212993</v>
      </c>
      <c r="I33" s="22">
        <v>213876</v>
      </c>
      <c r="J33" s="28">
        <v>252374</v>
      </c>
      <c r="K33" s="28">
        <v>158599</v>
      </c>
      <c r="L33" s="28">
        <v>189903</v>
      </c>
      <c r="M33" s="22">
        <v>179794</v>
      </c>
      <c r="N33" s="28">
        <v>187668</v>
      </c>
      <c r="O33" s="28">
        <v>179716</v>
      </c>
      <c r="P33" s="28">
        <v>167881</v>
      </c>
      <c r="Q33" s="22">
        <v>164320</v>
      </c>
      <c r="R33" s="28">
        <v>171469</v>
      </c>
      <c r="S33" s="28">
        <v>140534</v>
      </c>
      <c r="T33" s="28">
        <v>144250</v>
      </c>
      <c r="U33" s="22">
        <v>146593</v>
      </c>
      <c r="V33" s="28">
        <v>137149</v>
      </c>
      <c r="W33" s="28">
        <v>139299</v>
      </c>
      <c r="X33" s="28">
        <v>164616</v>
      </c>
      <c r="Y33" s="22">
        <v>146900</v>
      </c>
    </row>
    <row r="34" spans="1:25" ht="13.5">
      <c r="A34" s="2" t="s">
        <v>112</v>
      </c>
      <c r="B34" s="28">
        <v>53280</v>
      </c>
      <c r="C34" s="28">
        <v>58300</v>
      </c>
      <c r="D34" s="28">
        <v>83320</v>
      </c>
      <c r="E34" s="22">
        <v>108260</v>
      </c>
      <c r="F34" s="28">
        <v>133280</v>
      </c>
      <c r="G34" s="28">
        <v>159800</v>
      </c>
      <c r="H34" s="28">
        <v>189920</v>
      </c>
      <c r="I34" s="22">
        <v>208260</v>
      </c>
      <c r="J34" s="28">
        <v>233280</v>
      </c>
      <c r="K34" s="28">
        <v>258300</v>
      </c>
      <c r="L34" s="28">
        <v>283320</v>
      </c>
      <c r="M34" s="22"/>
      <c r="N34" s="28"/>
      <c r="O34" s="28"/>
      <c r="P34" s="28"/>
      <c r="Q34" s="22"/>
      <c r="R34" s="28"/>
      <c r="S34" s="28">
        <v>25000</v>
      </c>
      <c r="T34" s="28">
        <v>50000</v>
      </c>
      <c r="U34" s="22">
        <v>75000</v>
      </c>
      <c r="V34" s="28">
        <v>100000</v>
      </c>
      <c r="W34" s="28">
        <v>25000</v>
      </c>
      <c r="X34" s="28">
        <v>50000</v>
      </c>
      <c r="Y34" s="22">
        <v>83337</v>
      </c>
    </row>
    <row r="35" spans="1:25" ht="13.5">
      <c r="A35" s="2" t="s">
        <v>114</v>
      </c>
      <c r="B35" s="28">
        <v>2521149</v>
      </c>
      <c r="C35" s="28">
        <v>2370399</v>
      </c>
      <c r="D35" s="28">
        <v>2525445</v>
      </c>
      <c r="E35" s="22">
        <v>2582606</v>
      </c>
      <c r="F35" s="28">
        <v>2558882</v>
      </c>
      <c r="G35" s="28">
        <v>2307324</v>
      </c>
      <c r="H35" s="28">
        <v>2420649</v>
      </c>
      <c r="I35" s="22">
        <v>2536787</v>
      </c>
      <c r="J35" s="28">
        <v>2508504</v>
      </c>
      <c r="K35" s="28">
        <v>2095994</v>
      </c>
      <c r="L35" s="28">
        <v>2030470</v>
      </c>
      <c r="M35" s="22">
        <v>1877936</v>
      </c>
      <c r="N35" s="28">
        <v>1998982</v>
      </c>
      <c r="O35" s="28">
        <v>1860489</v>
      </c>
      <c r="P35" s="28">
        <v>1667031</v>
      </c>
      <c r="Q35" s="22">
        <v>1563381</v>
      </c>
      <c r="R35" s="28">
        <v>1671054</v>
      </c>
      <c r="S35" s="28">
        <v>1633141</v>
      </c>
      <c r="T35" s="28">
        <v>1443065</v>
      </c>
      <c r="U35" s="22">
        <v>1515662</v>
      </c>
      <c r="V35" s="28">
        <v>1584668</v>
      </c>
      <c r="W35" s="28">
        <v>1671303</v>
      </c>
      <c r="X35" s="28">
        <v>1436457</v>
      </c>
      <c r="Y35" s="22">
        <v>1288498</v>
      </c>
    </row>
    <row r="36" spans="1:25" ht="13.5">
      <c r="A36" s="2" t="s">
        <v>113</v>
      </c>
      <c r="B36" s="28">
        <v>90000</v>
      </c>
      <c r="C36" s="28">
        <v>100000</v>
      </c>
      <c r="D36" s="28">
        <v>120000</v>
      </c>
      <c r="E36" s="22">
        <v>150000</v>
      </c>
      <c r="F36" s="28">
        <v>170000</v>
      </c>
      <c r="G36" s="28">
        <v>200000</v>
      </c>
      <c r="H36" s="28">
        <v>230000</v>
      </c>
      <c r="I36" s="22">
        <v>230000</v>
      </c>
      <c r="J36" s="28">
        <v>260000</v>
      </c>
      <c r="K36" s="28">
        <v>260000</v>
      </c>
      <c r="L36" s="28">
        <v>260000</v>
      </c>
      <c r="M36" s="22">
        <v>240000</v>
      </c>
      <c r="N36" s="28">
        <v>240000</v>
      </c>
      <c r="O36" s="28">
        <v>240000</v>
      </c>
      <c r="P36" s="28">
        <v>240000</v>
      </c>
      <c r="Q36" s="22">
        <v>240000</v>
      </c>
      <c r="R36" s="28">
        <v>240000</v>
      </c>
      <c r="S36" s="28">
        <v>180000</v>
      </c>
      <c r="T36" s="28">
        <v>180000</v>
      </c>
      <c r="U36" s="22">
        <v>160000</v>
      </c>
      <c r="V36" s="28">
        <v>160000</v>
      </c>
      <c r="W36" s="28">
        <v>120000</v>
      </c>
      <c r="X36" s="28">
        <v>165000</v>
      </c>
      <c r="Y36" s="22">
        <v>135000</v>
      </c>
    </row>
    <row r="37" spans="1:25" ht="13.5">
      <c r="A37" s="2" t="s">
        <v>117</v>
      </c>
      <c r="B37" s="28">
        <v>566031</v>
      </c>
      <c r="C37" s="28">
        <v>491285</v>
      </c>
      <c r="D37" s="28">
        <v>590988</v>
      </c>
      <c r="E37" s="22">
        <v>590951</v>
      </c>
      <c r="F37" s="28">
        <v>555283</v>
      </c>
      <c r="G37" s="28">
        <v>480456</v>
      </c>
      <c r="H37" s="28">
        <v>600412</v>
      </c>
      <c r="I37" s="22">
        <v>526094</v>
      </c>
      <c r="J37" s="28">
        <v>525030</v>
      </c>
      <c r="K37" s="28">
        <v>444912</v>
      </c>
      <c r="L37" s="28">
        <v>578595</v>
      </c>
      <c r="M37" s="22">
        <v>513435</v>
      </c>
      <c r="N37" s="28">
        <v>444309</v>
      </c>
      <c r="O37" s="28">
        <v>411855</v>
      </c>
      <c r="P37" s="28">
        <v>487784</v>
      </c>
      <c r="Q37" s="22">
        <v>357165</v>
      </c>
      <c r="R37" s="28">
        <v>368520</v>
      </c>
      <c r="S37" s="28">
        <v>335888</v>
      </c>
      <c r="T37" s="28">
        <v>361071</v>
      </c>
      <c r="U37" s="22">
        <v>328175</v>
      </c>
      <c r="V37" s="28">
        <v>343936</v>
      </c>
      <c r="W37" s="28">
        <v>315068</v>
      </c>
      <c r="X37" s="28">
        <v>391234</v>
      </c>
      <c r="Y37" s="22">
        <v>376216</v>
      </c>
    </row>
    <row r="38" spans="1:25" ht="13.5">
      <c r="A38" s="2" t="s">
        <v>118</v>
      </c>
      <c r="B38" s="28">
        <v>65480</v>
      </c>
      <c r="C38" s="28">
        <v>64606</v>
      </c>
      <c r="D38" s="28">
        <v>18119</v>
      </c>
      <c r="E38" s="22">
        <v>77911</v>
      </c>
      <c r="F38" s="28">
        <v>70218</v>
      </c>
      <c r="G38" s="28">
        <v>77559</v>
      </c>
      <c r="H38" s="28">
        <v>20742</v>
      </c>
      <c r="I38" s="22">
        <v>114990</v>
      </c>
      <c r="J38" s="28">
        <v>51465</v>
      </c>
      <c r="K38" s="28">
        <v>46018</v>
      </c>
      <c r="L38" s="28">
        <v>17939</v>
      </c>
      <c r="M38" s="22">
        <v>200209</v>
      </c>
      <c r="N38" s="28">
        <v>58258</v>
      </c>
      <c r="O38" s="28">
        <v>82730</v>
      </c>
      <c r="P38" s="28">
        <v>23443</v>
      </c>
      <c r="Q38" s="22">
        <v>146582</v>
      </c>
      <c r="R38" s="28">
        <v>64067</v>
      </c>
      <c r="S38" s="28">
        <v>67434</v>
      </c>
      <c r="T38" s="28">
        <v>19537</v>
      </c>
      <c r="U38" s="22">
        <v>103710</v>
      </c>
      <c r="V38" s="28">
        <v>69836</v>
      </c>
      <c r="W38" s="28">
        <v>60545</v>
      </c>
      <c r="X38" s="28">
        <v>33474</v>
      </c>
      <c r="Y38" s="22">
        <v>163616</v>
      </c>
    </row>
    <row r="39" spans="1:25" ht="13.5">
      <c r="A39" s="2" t="s">
        <v>123</v>
      </c>
      <c r="B39" s="28">
        <v>6812</v>
      </c>
      <c r="C39" s="28">
        <v>7826</v>
      </c>
      <c r="D39" s="28">
        <v>6154</v>
      </c>
      <c r="E39" s="22">
        <v>6356</v>
      </c>
      <c r="F39" s="28">
        <v>6334</v>
      </c>
      <c r="G39" s="28">
        <v>5434</v>
      </c>
      <c r="H39" s="28">
        <v>5937</v>
      </c>
      <c r="I39" s="22">
        <v>6885</v>
      </c>
      <c r="J39" s="28">
        <v>6419</v>
      </c>
      <c r="K39" s="28">
        <v>8641</v>
      </c>
      <c r="L39" s="28">
        <v>6629</v>
      </c>
      <c r="M39" s="22">
        <v>7061</v>
      </c>
      <c r="N39" s="28">
        <v>7454</v>
      </c>
      <c r="O39" s="28">
        <v>6053</v>
      </c>
      <c r="P39" s="28">
        <v>8209</v>
      </c>
      <c r="Q39" s="22">
        <v>9169</v>
      </c>
      <c r="R39" s="28">
        <v>6500</v>
      </c>
      <c r="S39" s="28">
        <v>9462</v>
      </c>
      <c r="T39" s="28">
        <v>7681</v>
      </c>
      <c r="U39" s="22">
        <v>7464</v>
      </c>
      <c r="V39" s="28">
        <v>6886</v>
      </c>
      <c r="W39" s="28">
        <v>6594</v>
      </c>
      <c r="X39" s="28">
        <v>7667</v>
      </c>
      <c r="Y39" s="22">
        <v>7612</v>
      </c>
    </row>
    <row r="40" spans="1:25" ht="13.5">
      <c r="A40" s="2" t="s">
        <v>124</v>
      </c>
      <c r="B40" s="28">
        <v>16291</v>
      </c>
      <c r="C40" s="28">
        <v>16077</v>
      </c>
      <c r="D40" s="28">
        <v>15684</v>
      </c>
      <c r="E40" s="22">
        <v>15350</v>
      </c>
      <c r="F40" s="28">
        <v>14130</v>
      </c>
      <c r="G40" s="28">
        <v>14259</v>
      </c>
      <c r="H40" s="28">
        <v>13693</v>
      </c>
      <c r="I40" s="22">
        <v>13083</v>
      </c>
      <c r="J40" s="28">
        <v>12122</v>
      </c>
      <c r="K40" s="28">
        <v>10668</v>
      </c>
      <c r="L40" s="28"/>
      <c r="M40" s="22"/>
      <c r="N40" s="28"/>
      <c r="O40" s="28"/>
      <c r="P40" s="28"/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2" t="s">
        <v>79</v>
      </c>
      <c r="B41" s="28">
        <v>320321</v>
      </c>
      <c r="C41" s="28">
        <v>237769</v>
      </c>
      <c r="D41" s="28">
        <v>340797</v>
      </c>
      <c r="E41" s="22">
        <v>342327</v>
      </c>
      <c r="F41" s="28">
        <v>416672</v>
      </c>
      <c r="G41" s="28">
        <v>221108</v>
      </c>
      <c r="H41" s="28">
        <v>417836</v>
      </c>
      <c r="I41" s="22">
        <v>87833</v>
      </c>
      <c r="J41" s="28">
        <v>309477</v>
      </c>
      <c r="K41" s="28">
        <v>186093</v>
      </c>
      <c r="L41" s="28">
        <v>510038</v>
      </c>
      <c r="M41" s="22">
        <v>176817</v>
      </c>
      <c r="N41" s="28">
        <v>262080</v>
      </c>
      <c r="O41" s="28">
        <v>292443</v>
      </c>
      <c r="P41" s="28">
        <v>413363</v>
      </c>
      <c r="Q41" s="22">
        <v>67348</v>
      </c>
      <c r="R41" s="28">
        <v>207363</v>
      </c>
      <c r="S41" s="28">
        <v>107509</v>
      </c>
      <c r="T41" s="28">
        <v>124015</v>
      </c>
      <c r="U41" s="22">
        <v>51116</v>
      </c>
      <c r="V41" s="28">
        <v>115093</v>
      </c>
      <c r="W41" s="28">
        <v>163442</v>
      </c>
      <c r="X41" s="28">
        <v>223094</v>
      </c>
      <c r="Y41" s="22">
        <v>68270</v>
      </c>
    </row>
    <row r="42" spans="1:25" ht="13.5">
      <c r="A42" s="2" t="s">
        <v>125</v>
      </c>
      <c r="B42" s="28">
        <v>3842678</v>
      </c>
      <c r="C42" s="28">
        <v>3524971</v>
      </c>
      <c r="D42" s="28">
        <v>3938645</v>
      </c>
      <c r="E42" s="22">
        <v>4134484</v>
      </c>
      <c r="F42" s="28">
        <v>4171116</v>
      </c>
      <c r="G42" s="28">
        <v>3656432</v>
      </c>
      <c r="H42" s="28">
        <v>4112185</v>
      </c>
      <c r="I42" s="22">
        <v>4166210</v>
      </c>
      <c r="J42" s="28">
        <v>4158674</v>
      </c>
      <c r="K42" s="28">
        <v>3469228</v>
      </c>
      <c r="L42" s="28">
        <v>3876895</v>
      </c>
      <c r="M42" s="22">
        <v>3331274</v>
      </c>
      <c r="N42" s="28">
        <v>3198753</v>
      </c>
      <c r="O42" s="28">
        <v>3073287</v>
      </c>
      <c r="P42" s="28">
        <v>3007713</v>
      </c>
      <c r="Q42" s="22">
        <v>2599286</v>
      </c>
      <c r="R42" s="28">
        <v>2728974</v>
      </c>
      <c r="S42" s="28">
        <v>2498970</v>
      </c>
      <c r="T42" s="28">
        <v>2329622</v>
      </c>
      <c r="U42" s="22">
        <v>2488853</v>
      </c>
      <c r="V42" s="28">
        <v>2517569</v>
      </c>
      <c r="W42" s="28">
        <v>2501252</v>
      </c>
      <c r="X42" s="28">
        <v>2471543</v>
      </c>
      <c r="Y42" s="22">
        <v>2370772</v>
      </c>
    </row>
    <row r="43" spans="1:25" ht="13.5">
      <c r="A43" s="2" t="s">
        <v>126</v>
      </c>
      <c r="B43" s="28">
        <v>230000</v>
      </c>
      <c r="C43" s="28">
        <v>270000</v>
      </c>
      <c r="D43" s="28">
        <v>270000</v>
      </c>
      <c r="E43" s="22">
        <v>220000</v>
      </c>
      <c r="F43" s="28">
        <v>220000</v>
      </c>
      <c r="G43" s="28">
        <v>270000</v>
      </c>
      <c r="H43" s="28">
        <v>190000</v>
      </c>
      <c r="I43" s="22">
        <v>270000</v>
      </c>
      <c r="J43" s="28">
        <v>290000</v>
      </c>
      <c r="K43" s="28">
        <v>370000</v>
      </c>
      <c r="L43" s="28">
        <v>420000</v>
      </c>
      <c r="M43" s="22">
        <v>410000</v>
      </c>
      <c r="N43" s="28">
        <v>460000</v>
      </c>
      <c r="O43" s="28">
        <v>530000</v>
      </c>
      <c r="P43" s="28">
        <v>580000</v>
      </c>
      <c r="Q43" s="22">
        <v>650000</v>
      </c>
      <c r="R43" s="28">
        <v>700000</v>
      </c>
      <c r="S43" s="28">
        <v>500000</v>
      </c>
      <c r="T43" s="28">
        <v>550000</v>
      </c>
      <c r="U43" s="22">
        <v>500000</v>
      </c>
      <c r="V43" s="28">
        <v>550000</v>
      </c>
      <c r="W43" s="28">
        <v>420000</v>
      </c>
      <c r="X43" s="28">
        <v>450000</v>
      </c>
      <c r="Y43" s="22">
        <v>210000</v>
      </c>
    </row>
    <row r="44" spans="1:25" ht="13.5">
      <c r="A44" s="2" t="s">
        <v>127</v>
      </c>
      <c r="B44" s="28">
        <v>4515409</v>
      </c>
      <c r="C44" s="28">
        <v>4177699</v>
      </c>
      <c r="D44" s="28">
        <v>4512877</v>
      </c>
      <c r="E44" s="22">
        <v>4610949</v>
      </c>
      <c r="F44" s="28">
        <v>4979652</v>
      </c>
      <c r="G44" s="28">
        <v>4127290</v>
      </c>
      <c r="H44" s="28">
        <v>3876645</v>
      </c>
      <c r="I44" s="22">
        <v>3836885</v>
      </c>
      <c r="J44" s="28">
        <v>3741583</v>
      </c>
      <c r="K44" s="28">
        <v>3017392</v>
      </c>
      <c r="L44" s="28">
        <v>2713010</v>
      </c>
      <c r="M44" s="22">
        <v>2742797</v>
      </c>
      <c r="N44" s="28">
        <v>2536343</v>
      </c>
      <c r="O44" s="28">
        <v>2625003</v>
      </c>
      <c r="P44" s="28">
        <v>1943988</v>
      </c>
      <c r="Q44" s="22">
        <v>1728199</v>
      </c>
      <c r="R44" s="28">
        <v>2014425</v>
      </c>
      <c r="S44" s="28">
        <v>1840133</v>
      </c>
      <c r="T44" s="28">
        <v>1321722</v>
      </c>
      <c r="U44" s="22">
        <v>1424461</v>
      </c>
      <c r="V44" s="28">
        <v>1626790</v>
      </c>
      <c r="W44" s="28">
        <v>1809714</v>
      </c>
      <c r="X44" s="28">
        <v>1554572</v>
      </c>
      <c r="Y44" s="22">
        <v>1148126</v>
      </c>
    </row>
    <row r="45" spans="1:25" ht="13.5">
      <c r="A45" s="2" t="s">
        <v>130</v>
      </c>
      <c r="B45" s="28">
        <v>28488</v>
      </c>
      <c r="C45" s="28">
        <v>28313</v>
      </c>
      <c r="D45" s="28">
        <v>26006</v>
      </c>
      <c r="E45" s="22">
        <v>28262</v>
      </c>
      <c r="F45" s="28">
        <v>25852</v>
      </c>
      <c r="G45" s="28">
        <v>25744</v>
      </c>
      <c r="H45" s="28">
        <v>25635</v>
      </c>
      <c r="I45" s="22">
        <v>20893</v>
      </c>
      <c r="J45" s="28">
        <v>20811</v>
      </c>
      <c r="K45" s="28">
        <v>20728</v>
      </c>
      <c r="L45" s="28">
        <v>28213</v>
      </c>
      <c r="M45" s="22">
        <v>87430</v>
      </c>
      <c r="N45" s="28">
        <v>173949</v>
      </c>
      <c r="O45" s="28">
        <v>171682</v>
      </c>
      <c r="P45" s="28">
        <v>172587</v>
      </c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2" t="s">
        <v>79</v>
      </c>
      <c r="B46" s="28">
        <v>264408</v>
      </c>
      <c r="C46" s="28">
        <v>306276</v>
      </c>
      <c r="D46" s="28">
        <v>354412</v>
      </c>
      <c r="E46" s="22">
        <v>370281</v>
      </c>
      <c r="F46" s="28">
        <v>412074</v>
      </c>
      <c r="G46" s="28">
        <v>417278</v>
      </c>
      <c r="H46" s="28">
        <v>400953</v>
      </c>
      <c r="I46" s="22">
        <v>166403</v>
      </c>
      <c r="J46" s="28">
        <v>363313</v>
      </c>
      <c r="K46" s="28">
        <v>356447</v>
      </c>
      <c r="L46" s="28">
        <v>395029</v>
      </c>
      <c r="M46" s="22">
        <v>188230</v>
      </c>
      <c r="N46" s="28">
        <v>258766</v>
      </c>
      <c r="O46" s="28">
        <v>227372</v>
      </c>
      <c r="P46" s="28">
        <v>143829</v>
      </c>
      <c r="Q46" s="22">
        <v>78361</v>
      </c>
      <c r="R46" s="28">
        <v>146642</v>
      </c>
      <c r="S46" s="28">
        <v>157793</v>
      </c>
      <c r="T46" s="28">
        <v>149145</v>
      </c>
      <c r="U46" s="22">
        <v>103166</v>
      </c>
      <c r="V46" s="28">
        <v>170468</v>
      </c>
      <c r="W46" s="28">
        <v>167876</v>
      </c>
      <c r="X46" s="28">
        <v>165984</v>
      </c>
      <c r="Y46" s="22">
        <v>144934</v>
      </c>
    </row>
    <row r="47" spans="1:25" ht="13.5">
      <c r="A47" s="2" t="s">
        <v>131</v>
      </c>
      <c r="B47" s="28">
        <v>5038306</v>
      </c>
      <c r="C47" s="28">
        <v>4782289</v>
      </c>
      <c r="D47" s="28">
        <v>5163295</v>
      </c>
      <c r="E47" s="22">
        <v>5229492</v>
      </c>
      <c r="F47" s="28">
        <v>5637579</v>
      </c>
      <c r="G47" s="28">
        <v>4840313</v>
      </c>
      <c r="H47" s="28">
        <v>4493235</v>
      </c>
      <c r="I47" s="22">
        <v>4442555</v>
      </c>
      <c r="J47" s="28">
        <v>4415707</v>
      </c>
      <c r="K47" s="28">
        <v>3764568</v>
      </c>
      <c r="L47" s="28">
        <v>3556252</v>
      </c>
      <c r="M47" s="22">
        <v>3590407</v>
      </c>
      <c r="N47" s="28">
        <v>3429059</v>
      </c>
      <c r="O47" s="28">
        <v>3554057</v>
      </c>
      <c r="P47" s="28">
        <v>2840405</v>
      </c>
      <c r="Q47" s="22">
        <v>2509223</v>
      </c>
      <c r="R47" s="28">
        <v>2861067</v>
      </c>
      <c r="S47" s="28">
        <v>2497926</v>
      </c>
      <c r="T47" s="28">
        <v>2020867</v>
      </c>
      <c r="U47" s="22">
        <v>2085361</v>
      </c>
      <c r="V47" s="28">
        <v>2347258</v>
      </c>
      <c r="W47" s="28">
        <v>2397590</v>
      </c>
      <c r="X47" s="28">
        <v>2170556</v>
      </c>
      <c r="Y47" s="22">
        <v>1506625</v>
      </c>
    </row>
    <row r="48" spans="1:25" ht="14.25" thickBot="1">
      <c r="A48" s="5" t="s">
        <v>132</v>
      </c>
      <c r="B48" s="29">
        <v>8880985</v>
      </c>
      <c r="C48" s="29">
        <v>8307261</v>
      </c>
      <c r="D48" s="29">
        <v>9101941</v>
      </c>
      <c r="E48" s="23">
        <v>9363976</v>
      </c>
      <c r="F48" s="29">
        <v>9808695</v>
      </c>
      <c r="G48" s="29">
        <v>8496746</v>
      </c>
      <c r="H48" s="29">
        <v>8605420</v>
      </c>
      <c r="I48" s="23">
        <v>8608765</v>
      </c>
      <c r="J48" s="29">
        <v>8574382</v>
      </c>
      <c r="K48" s="29">
        <v>7233796</v>
      </c>
      <c r="L48" s="29">
        <v>7433148</v>
      </c>
      <c r="M48" s="23">
        <v>6921682</v>
      </c>
      <c r="N48" s="29">
        <v>6627812</v>
      </c>
      <c r="O48" s="29">
        <v>6627345</v>
      </c>
      <c r="P48" s="29">
        <v>5848118</v>
      </c>
      <c r="Q48" s="23">
        <v>5108510</v>
      </c>
      <c r="R48" s="29">
        <v>5590041</v>
      </c>
      <c r="S48" s="29">
        <v>4996896</v>
      </c>
      <c r="T48" s="29">
        <v>4350490</v>
      </c>
      <c r="U48" s="23">
        <v>4574214</v>
      </c>
      <c r="V48" s="29">
        <v>4864828</v>
      </c>
      <c r="W48" s="29">
        <v>4898843</v>
      </c>
      <c r="X48" s="29">
        <v>4642100</v>
      </c>
      <c r="Y48" s="23">
        <v>3877398</v>
      </c>
    </row>
    <row r="49" spans="1:25" ht="14.25" thickTop="1">
      <c r="A49" s="2" t="s">
        <v>133</v>
      </c>
      <c r="B49" s="28">
        <v>743509</v>
      </c>
      <c r="C49" s="28">
        <v>743509</v>
      </c>
      <c r="D49" s="28">
        <v>743509</v>
      </c>
      <c r="E49" s="22">
        <v>743509</v>
      </c>
      <c r="F49" s="28">
        <v>743509</v>
      </c>
      <c r="G49" s="28">
        <v>743509</v>
      </c>
      <c r="H49" s="28">
        <v>743509</v>
      </c>
      <c r="I49" s="22">
        <v>740066</v>
      </c>
      <c r="J49" s="28">
        <v>732394</v>
      </c>
      <c r="K49" s="28">
        <v>732394</v>
      </c>
      <c r="L49" s="28">
        <v>732394</v>
      </c>
      <c r="M49" s="22">
        <v>732394</v>
      </c>
      <c r="N49" s="28">
        <v>732394</v>
      </c>
      <c r="O49" s="28">
        <v>732394</v>
      </c>
      <c r="P49" s="28">
        <v>732394</v>
      </c>
      <c r="Q49" s="22">
        <v>732394</v>
      </c>
      <c r="R49" s="28">
        <v>732394</v>
      </c>
      <c r="S49" s="28">
        <v>732394</v>
      </c>
      <c r="T49" s="28">
        <v>732394</v>
      </c>
      <c r="U49" s="22">
        <v>732394</v>
      </c>
      <c r="V49" s="28">
        <v>732394</v>
      </c>
      <c r="W49" s="28">
        <v>732394</v>
      </c>
      <c r="X49" s="28">
        <v>732394</v>
      </c>
      <c r="Y49" s="22">
        <v>732394</v>
      </c>
    </row>
    <row r="50" spans="1:25" ht="13.5">
      <c r="A50" s="2" t="s">
        <v>135</v>
      </c>
      <c r="B50" s="28">
        <v>736667</v>
      </c>
      <c r="C50" s="28">
        <v>736667</v>
      </c>
      <c r="D50" s="28">
        <v>736667</v>
      </c>
      <c r="E50" s="22">
        <v>736667</v>
      </c>
      <c r="F50" s="28">
        <v>736667</v>
      </c>
      <c r="G50" s="28">
        <v>736667</v>
      </c>
      <c r="H50" s="28">
        <v>736667</v>
      </c>
      <c r="I50" s="22">
        <v>733223</v>
      </c>
      <c r="J50" s="28">
        <v>725552</v>
      </c>
      <c r="K50" s="28">
        <v>725552</v>
      </c>
      <c r="L50" s="28">
        <v>725552</v>
      </c>
      <c r="M50" s="22">
        <v>725552</v>
      </c>
      <c r="N50" s="28">
        <v>725552</v>
      </c>
      <c r="O50" s="28">
        <v>725552</v>
      </c>
      <c r="P50" s="28">
        <v>725552</v>
      </c>
      <c r="Q50" s="22">
        <v>725552</v>
      </c>
      <c r="R50" s="28">
        <v>725552</v>
      </c>
      <c r="S50" s="28">
        <v>725552</v>
      </c>
      <c r="T50" s="28">
        <v>725552</v>
      </c>
      <c r="U50" s="22">
        <v>725552</v>
      </c>
      <c r="V50" s="28">
        <v>725552</v>
      </c>
      <c r="W50" s="28">
        <v>725552</v>
      </c>
      <c r="X50" s="28">
        <v>725552</v>
      </c>
      <c r="Y50" s="22">
        <v>725552</v>
      </c>
    </row>
    <row r="51" spans="1:25" ht="13.5">
      <c r="A51" s="2" t="s">
        <v>137</v>
      </c>
      <c r="B51" s="28">
        <v>343146</v>
      </c>
      <c r="C51" s="28">
        <v>335976</v>
      </c>
      <c r="D51" s="28">
        <v>182895</v>
      </c>
      <c r="E51" s="22">
        <v>409347</v>
      </c>
      <c r="F51" s="28">
        <v>460621</v>
      </c>
      <c r="G51" s="28">
        <v>441325</v>
      </c>
      <c r="H51" s="28">
        <v>279215</v>
      </c>
      <c r="I51" s="22">
        <v>482480</v>
      </c>
      <c r="J51" s="28">
        <v>555407</v>
      </c>
      <c r="K51" s="28">
        <v>529958</v>
      </c>
      <c r="L51" s="28">
        <v>329397</v>
      </c>
      <c r="M51" s="22">
        <v>433344</v>
      </c>
      <c r="N51" s="28">
        <v>342977</v>
      </c>
      <c r="O51" s="28">
        <v>315607</v>
      </c>
      <c r="P51" s="28">
        <v>164283</v>
      </c>
      <c r="Q51" s="22">
        <v>377602</v>
      </c>
      <c r="R51" s="28">
        <v>320287</v>
      </c>
      <c r="S51" s="28">
        <v>288257</v>
      </c>
      <c r="T51" s="28">
        <v>206050</v>
      </c>
      <c r="U51" s="22">
        <v>263272</v>
      </c>
      <c r="V51" s="28">
        <v>263401</v>
      </c>
      <c r="W51" s="28">
        <v>230721</v>
      </c>
      <c r="X51" s="28">
        <v>78463</v>
      </c>
      <c r="Y51" s="22">
        <v>180828</v>
      </c>
    </row>
    <row r="52" spans="1:25" ht="13.5">
      <c r="A52" s="2" t="s">
        <v>138</v>
      </c>
      <c r="B52" s="28">
        <v>-176550</v>
      </c>
      <c r="C52" s="28">
        <v>-176550</v>
      </c>
      <c r="D52" s="28">
        <v>-176550</v>
      </c>
      <c r="E52" s="22">
        <v>-176550</v>
      </c>
      <c r="F52" s="28">
        <v>-176550</v>
      </c>
      <c r="G52" s="28">
        <v>-176550</v>
      </c>
      <c r="H52" s="28">
        <v>-176550</v>
      </c>
      <c r="I52" s="22">
        <v>-176550</v>
      </c>
      <c r="J52" s="28">
        <v>-80733</v>
      </c>
      <c r="K52" s="28">
        <v>-89256</v>
      </c>
      <c r="L52" s="28">
        <v>-15060</v>
      </c>
      <c r="M52" s="22">
        <v>-66485</v>
      </c>
      <c r="N52" s="28">
        <v>-66485</v>
      </c>
      <c r="O52" s="28">
        <v>-66485</v>
      </c>
      <c r="P52" s="28">
        <v>-66485</v>
      </c>
      <c r="Q52" s="22">
        <v>-66485</v>
      </c>
      <c r="R52" s="28">
        <v>-66485</v>
      </c>
      <c r="S52" s="28">
        <v>-66485</v>
      </c>
      <c r="T52" s="28">
        <v>-44006</v>
      </c>
      <c r="U52" s="22">
        <v>-32334</v>
      </c>
      <c r="V52" s="28">
        <v>-32334</v>
      </c>
      <c r="W52" s="28">
        <v>-32334</v>
      </c>
      <c r="X52" s="28">
        <v>-12149</v>
      </c>
      <c r="Y52" s="22"/>
    </row>
    <row r="53" spans="1:25" ht="13.5">
      <c r="A53" s="2" t="s">
        <v>139</v>
      </c>
      <c r="B53" s="28">
        <v>1646773</v>
      </c>
      <c r="C53" s="28">
        <v>1639603</v>
      </c>
      <c r="D53" s="28">
        <v>1486521</v>
      </c>
      <c r="E53" s="22">
        <v>1712974</v>
      </c>
      <c r="F53" s="28">
        <v>1764248</v>
      </c>
      <c r="G53" s="28">
        <v>1744952</v>
      </c>
      <c r="H53" s="28">
        <v>1582842</v>
      </c>
      <c r="I53" s="22">
        <v>1779221</v>
      </c>
      <c r="J53" s="28">
        <v>1932620</v>
      </c>
      <c r="K53" s="28">
        <v>1898649</v>
      </c>
      <c r="L53" s="28">
        <v>1772283</v>
      </c>
      <c r="M53" s="22">
        <v>1824805</v>
      </c>
      <c r="N53" s="28">
        <v>1734439</v>
      </c>
      <c r="O53" s="28">
        <v>1707068</v>
      </c>
      <c r="P53" s="28">
        <v>1555744</v>
      </c>
      <c r="Q53" s="22">
        <v>1769063</v>
      </c>
      <c r="R53" s="28">
        <v>1711748</v>
      </c>
      <c r="S53" s="28">
        <v>1679718</v>
      </c>
      <c r="T53" s="28">
        <v>1619990</v>
      </c>
      <c r="U53" s="22">
        <v>1688884</v>
      </c>
      <c r="V53" s="28">
        <v>1689014</v>
      </c>
      <c r="W53" s="28">
        <v>1656333</v>
      </c>
      <c r="X53" s="28">
        <v>1524260</v>
      </c>
      <c r="Y53" s="22">
        <v>1638775</v>
      </c>
    </row>
    <row r="54" spans="1:25" ht="13.5">
      <c r="A54" s="2" t="s">
        <v>140</v>
      </c>
      <c r="B54" s="28">
        <v>603</v>
      </c>
      <c r="C54" s="28">
        <v>766</v>
      </c>
      <c r="D54" s="28">
        <v>1499</v>
      </c>
      <c r="E54" s="22">
        <v>130</v>
      </c>
      <c r="F54" s="28">
        <v>1032</v>
      </c>
      <c r="G54" s="28">
        <v>1</v>
      </c>
      <c r="H54" s="28">
        <v>-1672</v>
      </c>
      <c r="I54" s="22">
        <v>-2636</v>
      </c>
      <c r="J54" s="28">
        <v>-2608</v>
      </c>
      <c r="K54" s="28">
        <v>-1615</v>
      </c>
      <c r="L54" s="28">
        <v>-2467</v>
      </c>
      <c r="M54" s="22">
        <v>-1491</v>
      </c>
      <c r="N54" s="28">
        <v>-136</v>
      </c>
      <c r="O54" s="28">
        <v>22</v>
      </c>
      <c r="P54" s="28">
        <v>1163</v>
      </c>
      <c r="Q54" s="22">
        <v>671</v>
      </c>
      <c r="R54" s="28">
        <v>881</v>
      </c>
      <c r="S54" s="28">
        <v>787</v>
      </c>
      <c r="T54" s="28">
        <v>929</v>
      </c>
      <c r="U54" s="22">
        <v>889</v>
      </c>
      <c r="V54" s="28">
        <v>568</v>
      </c>
      <c r="W54" s="28">
        <v>-603</v>
      </c>
      <c r="X54" s="28">
        <v>-600</v>
      </c>
      <c r="Y54" s="22">
        <v>1425</v>
      </c>
    </row>
    <row r="55" spans="1:25" ht="13.5">
      <c r="A55" s="2" t="s">
        <v>0</v>
      </c>
      <c r="B55" s="28">
        <v>11693</v>
      </c>
      <c r="C55" s="28">
        <v>21815</v>
      </c>
      <c r="D55" s="28">
        <v>3722</v>
      </c>
      <c r="E55" s="22">
        <v>-6952</v>
      </c>
      <c r="F55" s="28">
        <v>-1646</v>
      </c>
      <c r="G55" s="28">
        <v>-3430</v>
      </c>
      <c r="H55" s="28">
        <v>-140</v>
      </c>
      <c r="I55" s="22">
        <v>-704</v>
      </c>
      <c r="J55" s="28">
        <v>1188</v>
      </c>
      <c r="K55" s="28">
        <v>-1326</v>
      </c>
      <c r="L55" s="28"/>
      <c r="M55" s="22"/>
      <c r="N55" s="28"/>
      <c r="O55" s="28"/>
      <c r="P55" s="28"/>
      <c r="Q55" s="22"/>
      <c r="R55" s="28"/>
      <c r="S55" s="28"/>
      <c r="T55" s="28"/>
      <c r="U55" s="22"/>
      <c r="V55" s="28"/>
      <c r="W55" s="28"/>
      <c r="X55" s="28"/>
      <c r="Y55" s="22"/>
    </row>
    <row r="56" spans="1:25" ht="13.5">
      <c r="A56" s="2" t="s">
        <v>141</v>
      </c>
      <c r="B56" s="28">
        <v>12296</v>
      </c>
      <c r="C56" s="28">
        <v>22581</v>
      </c>
      <c r="D56" s="28">
        <v>5222</v>
      </c>
      <c r="E56" s="22">
        <v>-6821</v>
      </c>
      <c r="F56" s="28">
        <v>-613</v>
      </c>
      <c r="G56" s="28">
        <v>-3428</v>
      </c>
      <c r="H56" s="28">
        <v>-1812</v>
      </c>
      <c r="I56" s="22">
        <v>-3340</v>
      </c>
      <c r="J56" s="28">
        <v>-1419</v>
      </c>
      <c r="K56" s="28">
        <v>-2942</v>
      </c>
      <c r="L56" s="28">
        <v>-2467</v>
      </c>
      <c r="M56" s="22">
        <v>-1491</v>
      </c>
      <c r="N56" s="28">
        <v>-136</v>
      </c>
      <c r="O56" s="28">
        <v>22</v>
      </c>
      <c r="P56" s="28">
        <v>1163</v>
      </c>
      <c r="Q56" s="22">
        <v>671</v>
      </c>
      <c r="R56" s="28">
        <v>881</v>
      </c>
      <c r="S56" s="28">
        <v>787</v>
      </c>
      <c r="T56" s="28">
        <v>929</v>
      </c>
      <c r="U56" s="22">
        <v>889</v>
      </c>
      <c r="V56" s="28">
        <v>568</v>
      </c>
      <c r="W56" s="28">
        <v>-603</v>
      </c>
      <c r="X56" s="28">
        <v>-600</v>
      </c>
      <c r="Y56" s="22">
        <v>1425</v>
      </c>
    </row>
    <row r="57" spans="1:25" ht="13.5">
      <c r="A57" s="6" t="s">
        <v>142</v>
      </c>
      <c r="B57" s="28">
        <v>200</v>
      </c>
      <c r="C57" s="28">
        <v>200</v>
      </c>
      <c r="D57" s="28">
        <v>200</v>
      </c>
      <c r="E57" s="22">
        <v>200</v>
      </c>
      <c r="F57" s="28"/>
      <c r="G57" s="28"/>
      <c r="H57" s="28">
        <v>4331</v>
      </c>
      <c r="I57" s="22">
        <v>6171</v>
      </c>
      <c r="J57" s="28">
        <v>10100</v>
      </c>
      <c r="K57" s="28">
        <v>12529</v>
      </c>
      <c r="L57" s="28">
        <v>12962</v>
      </c>
      <c r="M57" s="22">
        <v>13271</v>
      </c>
      <c r="N57" s="28">
        <v>13271</v>
      </c>
      <c r="O57" s="28">
        <v>13317</v>
      </c>
      <c r="P57" s="28">
        <v>13519</v>
      </c>
      <c r="Q57" s="22">
        <v>11171</v>
      </c>
      <c r="R57" s="28">
        <v>8968</v>
      </c>
      <c r="S57" s="28">
        <v>6688</v>
      </c>
      <c r="T57" s="28">
        <v>4369</v>
      </c>
      <c r="U57" s="22">
        <v>1910</v>
      </c>
      <c r="V57" s="28"/>
      <c r="W57" s="28"/>
      <c r="X57" s="28"/>
      <c r="Y57" s="22"/>
    </row>
    <row r="58" spans="1:25" ht="13.5">
      <c r="A58" s="6" t="s">
        <v>1</v>
      </c>
      <c r="B58" s="28">
        <v>172</v>
      </c>
      <c r="C58" s="28">
        <v>174</v>
      </c>
      <c r="D58" s="28">
        <v>175</v>
      </c>
      <c r="E58" s="22">
        <v>176</v>
      </c>
      <c r="F58" s="28"/>
      <c r="G58" s="28"/>
      <c r="H58" s="28"/>
      <c r="I58" s="22"/>
      <c r="J58" s="28"/>
      <c r="K58" s="28"/>
      <c r="L58" s="28"/>
      <c r="M58" s="22"/>
      <c r="N58" s="28"/>
      <c r="O58" s="28"/>
      <c r="P58" s="28"/>
      <c r="Q58" s="22"/>
      <c r="R58" s="28"/>
      <c r="S58" s="28"/>
      <c r="T58" s="28"/>
      <c r="U58" s="22"/>
      <c r="V58" s="28"/>
      <c r="W58" s="28"/>
      <c r="X58" s="28"/>
      <c r="Y58" s="22"/>
    </row>
    <row r="59" spans="1:25" ht="13.5">
      <c r="A59" s="6" t="s">
        <v>143</v>
      </c>
      <c r="B59" s="28">
        <v>1659443</v>
      </c>
      <c r="C59" s="28">
        <v>1662559</v>
      </c>
      <c r="D59" s="28">
        <v>1492119</v>
      </c>
      <c r="E59" s="22">
        <v>1706528</v>
      </c>
      <c r="F59" s="28">
        <v>1763634</v>
      </c>
      <c r="G59" s="28">
        <v>1741524</v>
      </c>
      <c r="H59" s="28">
        <v>1585361</v>
      </c>
      <c r="I59" s="22">
        <v>1782052</v>
      </c>
      <c r="J59" s="28">
        <v>1941301</v>
      </c>
      <c r="K59" s="28">
        <v>1908235</v>
      </c>
      <c r="L59" s="28">
        <v>1782778</v>
      </c>
      <c r="M59" s="22">
        <v>1836585</v>
      </c>
      <c r="N59" s="28">
        <v>1747573</v>
      </c>
      <c r="O59" s="28">
        <v>1720408</v>
      </c>
      <c r="P59" s="28">
        <v>1570427</v>
      </c>
      <c r="Q59" s="22">
        <v>1780906</v>
      </c>
      <c r="R59" s="28">
        <v>1721599</v>
      </c>
      <c r="S59" s="28">
        <v>1687194</v>
      </c>
      <c r="T59" s="28">
        <v>1625289</v>
      </c>
      <c r="U59" s="22">
        <v>1691685</v>
      </c>
      <c r="V59" s="28">
        <v>1689582</v>
      </c>
      <c r="W59" s="28">
        <v>1655730</v>
      </c>
      <c r="X59" s="28">
        <v>1523660</v>
      </c>
      <c r="Y59" s="22">
        <v>1640201</v>
      </c>
    </row>
    <row r="60" spans="1:25" ht="14.25" thickBot="1">
      <c r="A60" s="7" t="s">
        <v>144</v>
      </c>
      <c r="B60" s="28">
        <v>10540428</v>
      </c>
      <c r="C60" s="28">
        <v>9969820</v>
      </c>
      <c r="D60" s="28">
        <v>10594060</v>
      </c>
      <c r="E60" s="22">
        <v>11070505</v>
      </c>
      <c r="F60" s="28">
        <v>11572330</v>
      </c>
      <c r="G60" s="28">
        <v>10238270</v>
      </c>
      <c r="H60" s="28">
        <v>10190782</v>
      </c>
      <c r="I60" s="22">
        <v>10390818</v>
      </c>
      <c r="J60" s="28">
        <v>10515684</v>
      </c>
      <c r="K60" s="28">
        <v>9142032</v>
      </c>
      <c r="L60" s="28">
        <v>9215926</v>
      </c>
      <c r="M60" s="22">
        <v>8758267</v>
      </c>
      <c r="N60" s="28">
        <v>8375386</v>
      </c>
      <c r="O60" s="28">
        <v>8347754</v>
      </c>
      <c r="P60" s="28">
        <v>7418546</v>
      </c>
      <c r="Q60" s="22">
        <v>6889416</v>
      </c>
      <c r="R60" s="28">
        <v>7311640</v>
      </c>
      <c r="S60" s="28">
        <v>6684090</v>
      </c>
      <c r="T60" s="28">
        <v>5975779</v>
      </c>
      <c r="U60" s="22">
        <v>6265899</v>
      </c>
      <c r="V60" s="28">
        <v>6554411</v>
      </c>
      <c r="W60" s="28">
        <v>6554574</v>
      </c>
      <c r="X60" s="28">
        <v>6165760</v>
      </c>
      <c r="Y60" s="22">
        <v>5517599</v>
      </c>
    </row>
    <row r="61" spans="1:25" ht="14.25" thickTop="1">
      <c r="A61" s="8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3" ht="13.5">
      <c r="A63" s="20" t="s">
        <v>149</v>
      </c>
    </row>
    <row r="64" ht="13.5">
      <c r="A64" s="20" t="s">
        <v>150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145</v>
      </c>
      <c r="B2" s="14">
        <v>2404</v>
      </c>
      <c r="C2" s="14"/>
      <c r="D2" s="14"/>
      <c r="E2" s="14"/>
      <c r="F2" s="14"/>
      <c r="G2" s="14"/>
    </row>
    <row r="3" spans="1:7" ht="14.25" thickBot="1">
      <c r="A3" s="11" t="s">
        <v>146</v>
      </c>
      <c r="B3" s="1" t="s">
        <v>147</v>
      </c>
      <c r="C3" s="1"/>
      <c r="D3" s="1"/>
      <c r="E3" s="1"/>
      <c r="F3" s="1"/>
      <c r="G3" s="1"/>
    </row>
    <row r="4" spans="1:7" ht="14.25" thickTop="1">
      <c r="A4" s="10" t="s">
        <v>51</v>
      </c>
      <c r="B4" s="15" t="str">
        <f>HYPERLINK("http://www.kabupro.jp/mark/20131127/S1000LYK.htm","有価証券報告書")</f>
        <v>有価証券報告書</v>
      </c>
      <c r="C4" s="15" t="str">
        <f>HYPERLINK("http://www.kabupro.jp/mark/20131127/S1000LYK.htm","有価証券報告書")</f>
        <v>有価証券報告書</v>
      </c>
      <c r="D4" s="15" t="str">
        <f>HYPERLINK("http://www.kabupro.jp/mark/20121128/S000CE6F.htm","有価証券報告書")</f>
        <v>有価証券報告書</v>
      </c>
      <c r="E4" s="15" t="str">
        <f>HYPERLINK("http://www.kabupro.jp/mark/20111125/S0009TQH.htm","有価証券報告書")</f>
        <v>有価証券報告書</v>
      </c>
      <c r="F4" s="15" t="str">
        <f>HYPERLINK("http://www.kabupro.jp/mark/20101126/S0007AF7.htm","有価証券報告書")</f>
        <v>有価証券報告書</v>
      </c>
      <c r="G4" s="15" t="str">
        <f>HYPERLINK("http://www.kabupro.jp/mark/20091127/S0004PNO.htm","有価証券報告書")</f>
        <v>有価証券報告書</v>
      </c>
    </row>
    <row r="5" spans="1:7" ht="14.25" thickBot="1">
      <c r="A5" s="11" t="s">
        <v>52</v>
      </c>
      <c r="B5" s="1" t="s">
        <v>58</v>
      </c>
      <c r="C5" s="1" t="s">
        <v>58</v>
      </c>
      <c r="D5" s="1" t="s">
        <v>62</v>
      </c>
      <c r="E5" s="1" t="s">
        <v>64</v>
      </c>
      <c r="F5" s="1" t="s">
        <v>66</v>
      </c>
      <c r="G5" s="1" t="s">
        <v>68</v>
      </c>
    </row>
    <row r="6" spans="1:7" ht="15" thickBot="1" thickTop="1">
      <c r="A6" s="10" t="s">
        <v>53</v>
      </c>
      <c r="B6" s="18" t="s">
        <v>195</v>
      </c>
      <c r="C6" s="19"/>
      <c r="D6" s="19"/>
      <c r="E6" s="19"/>
      <c r="F6" s="19"/>
      <c r="G6" s="19"/>
    </row>
    <row r="7" spans="1:7" ht="14.25" thickTop="1">
      <c r="A7" s="12" t="s">
        <v>54</v>
      </c>
      <c r="B7" s="16" t="s">
        <v>59</v>
      </c>
      <c r="C7" s="16" t="s">
        <v>59</v>
      </c>
      <c r="D7" s="16" t="s">
        <v>59</v>
      </c>
      <c r="E7" s="16" t="s">
        <v>59</v>
      </c>
      <c r="F7" s="16" t="s">
        <v>59</v>
      </c>
      <c r="G7" s="16" t="s">
        <v>59</v>
      </c>
    </row>
    <row r="8" spans="1:7" ht="13.5">
      <c r="A8" s="13" t="s">
        <v>55</v>
      </c>
      <c r="B8" s="17" t="s">
        <v>151</v>
      </c>
      <c r="C8" s="17" t="s">
        <v>152</v>
      </c>
      <c r="D8" s="17" t="s">
        <v>153</v>
      </c>
      <c r="E8" s="17" t="s">
        <v>154</v>
      </c>
      <c r="F8" s="17" t="s">
        <v>155</v>
      </c>
      <c r="G8" s="17" t="s">
        <v>156</v>
      </c>
    </row>
    <row r="9" spans="1:7" ht="13.5">
      <c r="A9" s="13" t="s">
        <v>56</v>
      </c>
      <c r="B9" s="17" t="s">
        <v>60</v>
      </c>
      <c r="C9" s="17" t="s">
        <v>61</v>
      </c>
      <c r="D9" s="17" t="s">
        <v>63</v>
      </c>
      <c r="E9" s="17" t="s">
        <v>65</v>
      </c>
      <c r="F9" s="17" t="s">
        <v>67</v>
      </c>
      <c r="G9" s="17" t="s">
        <v>69</v>
      </c>
    </row>
    <row r="10" spans="1:7" ht="14.25" thickBot="1">
      <c r="A10" s="13" t="s">
        <v>57</v>
      </c>
      <c r="B10" s="17" t="s">
        <v>71</v>
      </c>
      <c r="C10" s="17" t="s">
        <v>71</v>
      </c>
      <c r="D10" s="17" t="s">
        <v>71</v>
      </c>
      <c r="E10" s="17" t="s">
        <v>71</v>
      </c>
      <c r="F10" s="17" t="s">
        <v>71</v>
      </c>
      <c r="G10" s="17" t="s">
        <v>71</v>
      </c>
    </row>
    <row r="11" spans="1:7" ht="14.25" thickTop="1">
      <c r="A11" s="26" t="s">
        <v>157</v>
      </c>
      <c r="B11" s="21">
        <v>8097788</v>
      </c>
      <c r="C11" s="21">
        <v>7445014</v>
      </c>
      <c r="D11" s="21">
        <v>6577522</v>
      </c>
      <c r="E11" s="21">
        <v>5930076</v>
      </c>
      <c r="F11" s="21">
        <v>5439627</v>
      </c>
      <c r="G11" s="21">
        <v>5392337</v>
      </c>
    </row>
    <row r="12" spans="1:7" ht="13.5">
      <c r="A12" s="6" t="s">
        <v>158</v>
      </c>
      <c r="B12" s="22">
        <v>795670</v>
      </c>
      <c r="C12" s="22">
        <v>835788</v>
      </c>
      <c r="D12" s="22">
        <v>669297</v>
      </c>
      <c r="E12" s="22">
        <v>446911</v>
      </c>
      <c r="F12" s="22">
        <v>499965</v>
      </c>
      <c r="G12" s="22">
        <v>671075</v>
      </c>
    </row>
    <row r="13" spans="1:7" ht="13.5">
      <c r="A13" s="6" t="s">
        <v>159</v>
      </c>
      <c r="B13" s="22">
        <v>8893459</v>
      </c>
      <c r="C13" s="22">
        <v>8280802</v>
      </c>
      <c r="D13" s="22">
        <v>7246820</v>
      </c>
      <c r="E13" s="22">
        <v>6376988</v>
      </c>
      <c r="F13" s="22">
        <v>5939592</v>
      </c>
      <c r="G13" s="22">
        <v>6063413</v>
      </c>
    </row>
    <row r="14" spans="1:7" ht="13.5">
      <c r="A14" s="6" t="s">
        <v>160</v>
      </c>
      <c r="B14" s="22">
        <v>6696716</v>
      </c>
      <c r="C14" s="22">
        <v>6052516</v>
      </c>
      <c r="D14" s="22">
        <v>5359987</v>
      </c>
      <c r="E14" s="22">
        <v>4687870</v>
      </c>
      <c r="F14" s="22">
        <v>4303725</v>
      </c>
      <c r="G14" s="22">
        <v>4187516</v>
      </c>
    </row>
    <row r="15" spans="1:7" ht="13.5">
      <c r="A15" s="6" t="s">
        <v>161</v>
      </c>
      <c r="B15" s="22">
        <v>664799</v>
      </c>
      <c r="C15" s="22">
        <v>758525</v>
      </c>
      <c r="D15" s="22">
        <v>678729</v>
      </c>
      <c r="E15" s="22">
        <v>448613</v>
      </c>
      <c r="F15" s="22">
        <v>431450</v>
      </c>
      <c r="G15" s="22">
        <v>532277</v>
      </c>
    </row>
    <row r="16" spans="1:7" ht="13.5">
      <c r="A16" s="6" t="s">
        <v>162</v>
      </c>
      <c r="B16" s="22">
        <v>7361515</v>
      </c>
      <c r="C16" s="22">
        <v>6811041</v>
      </c>
      <c r="D16" s="22">
        <v>6038717</v>
      </c>
      <c r="E16" s="22">
        <v>5136483</v>
      </c>
      <c r="F16" s="22">
        <v>4735175</v>
      </c>
      <c r="G16" s="22">
        <v>4719793</v>
      </c>
    </row>
    <row r="17" spans="1:7" ht="13.5">
      <c r="A17" s="7" t="s">
        <v>163</v>
      </c>
      <c r="B17" s="22">
        <v>1531943</v>
      </c>
      <c r="C17" s="22">
        <v>1469760</v>
      </c>
      <c r="D17" s="22">
        <v>1208103</v>
      </c>
      <c r="E17" s="22">
        <v>1240504</v>
      </c>
      <c r="F17" s="22">
        <v>1204416</v>
      </c>
      <c r="G17" s="22">
        <v>1343619</v>
      </c>
    </row>
    <row r="18" spans="1:7" ht="13.5">
      <c r="A18" s="7" t="s">
        <v>164</v>
      </c>
      <c r="B18" s="22">
        <v>1215434</v>
      </c>
      <c r="C18" s="22">
        <v>1051391</v>
      </c>
      <c r="D18" s="22">
        <v>950951</v>
      </c>
      <c r="E18" s="22">
        <v>886212</v>
      </c>
      <c r="F18" s="22">
        <v>886346</v>
      </c>
      <c r="G18" s="22">
        <v>805837</v>
      </c>
    </row>
    <row r="19" spans="1:7" ht="14.25" thickBot="1">
      <c r="A19" s="25" t="s">
        <v>165</v>
      </c>
      <c r="B19" s="23">
        <v>316508</v>
      </c>
      <c r="C19" s="23">
        <v>418369</v>
      </c>
      <c r="D19" s="23">
        <v>257151</v>
      </c>
      <c r="E19" s="23">
        <v>354292</v>
      </c>
      <c r="F19" s="23">
        <v>318070</v>
      </c>
      <c r="G19" s="23">
        <v>537781</v>
      </c>
    </row>
    <row r="20" spans="1:7" ht="14.25" thickTop="1">
      <c r="A20" s="6" t="s">
        <v>166</v>
      </c>
      <c r="B20" s="22">
        <v>999</v>
      </c>
      <c r="C20" s="22">
        <v>405</v>
      </c>
      <c r="D20" s="22">
        <v>1088</v>
      </c>
      <c r="E20" s="22">
        <v>607</v>
      </c>
      <c r="F20" s="22">
        <v>1097</v>
      </c>
      <c r="G20" s="22">
        <v>2529</v>
      </c>
    </row>
    <row r="21" spans="1:7" ht="13.5">
      <c r="A21" s="6" t="s">
        <v>167</v>
      </c>
      <c r="B21" s="22">
        <v>200936</v>
      </c>
      <c r="C21" s="22">
        <v>924</v>
      </c>
      <c r="D21" s="22">
        <v>51961</v>
      </c>
      <c r="E21" s="22">
        <v>128</v>
      </c>
      <c r="F21" s="22">
        <v>119</v>
      </c>
      <c r="G21" s="22">
        <v>199</v>
      </c>
    </row>
    <row r="22" spans="1:7" ht="13.5">
      <c r="A22" s="6" t="s">
        <v>168</v>
      </c>
      <c r="B22" s="22">
        <v>2907</v>
      </c>
      <c r="C22" s="22">
        <v>18197</v>
      </c>
      <c r="D22" s="22">
        <v>18770</v>
      </c>
      <c r="E22" s="22">
        <v>1368</v>
      </c>
      <c r="F22" s="22">
        <v>587</v>
      </c>
      <c r="G22" s="22">
        <v>1094</v>
      </c>
    </row>
    <row r="23" spans="1:7" ht="13.5">
      <c r="A23" s="6" t="s">
        <v>169</v>
      </c>
      <c r="B23" s="22">
        <v>41436</v>
      </c>
      <c r="C23" s="22">
        <v>41436</v>
      </c>
      <c r="D23" s="22">
        <v>97950</v>
      </c>
      <c r="E23" s="22">
        <v>16464</v>
      </c>
      <c r="F23" s="22">
        <v>31761</v>
      </c>
      <c r="G23" s="22">
        <v>36774</v>
      </c>
    </row>
    <row r="24" spans="1:7" ht="13.5">
      <c r="A24" s="6" t="s">
        <v>170</v>
      </c>
      <c r="B24" s="22">
        <v>960</v>
      </c>
      <c r="C24" s="22">
        <v>4260</v>
      </c>
      <c r="D24" s="22">
        <v>11128</v>
      </c>
      <c r="E24" s="22">
        <v>8120</v>
      </c>
      <c r="F24" s="22">
        <v>10950</v>
      </c>
      <c r="G24" s="22">
        <v>10785</v>
      </c>
    </row>
    <row r="25" spans="1:7" ht="13.5">
      <c r="A25" s="6" t="s">
        <v>171</v>
      </c>
      <c r="B25" s="22">
        <v>2216</v>
      </c>
      <c r="C25" s="22">
        <v>5168</v>
      </c>
      <c r="D25" s="22">
        <v>933</v>
      </c>
      <c r="E25" s="22">
        <v>1521</v>
      </c>
      <c r="F25" s="22">
        <v>6461</v>
      </c>
      <c r="G25" s="22">
        <v>2919</v>
      </c>
    </row>
    <row r="26" spans="1:7" ht="13.5">
      <c r="A26" s="6" t="s">
        <v>172</v>
      </c>
      <c r="B26" s="22">
        <v>9139</v>
      </c>
      <c r="C26" s="22">
        <v>11214</v>
      </c>
      <c r="D26" s="22">
        <v>17691</v>
      </c>
      <c r="E26" s="22">
        <v>11610</v>
      </c>
      <c r="F26" s="22">
        <v>10863</v>
      </c>
      <c r="G26" s="22">
        <v>9352</v>
      </c>
    </row>
    <row r="27" spans="1:7" ht="13.5">
      <c r="A27" s="6" t="s">
        <v>173</v>
      </c>
      <c r="B27" s="22">
        <v>1531</v>
      </c>
      <c r="C27" s="22"/>
      <c r="D27" s="22"/>
      <c r="E27" s="22"/>
      <c r="F27" s="22"/>
      <c r="G27" s="22"/>
    </row>
    <row r="28" spans="1:7" ht="13.5">
      <c r="A28" s="6" t="s">
        <v>79</v>
      </c>
      <c r="B28" s="22">
        <v>35580</v>
      </c>
      <c r="C28" s="22">
        <v>12477</v>
      </c>
      <c r="D28" s="22">
        <v>27148</v>
      </c>
      <c r="E28" s="22">
        <v>10078</v>
      </c>
      <c r="F28" s="22">
        <v>10901</v>
      </c>
      <c r="G28" s="22">
        <v>10032</v>
      </c>
    </row>
    <row r="29" spans="1:7" ht="13.5">
      <c r="A29" s="6" t="s">
        <v>174</v>
      </c>
      <c r="B29" s="22">
        <v>295707</v>
      </c>
      <c r="C29" s="22">
        <v>94085</v>
      </c>
      <c r="D29" s="22">
        <v>226672</v>
      </c>
      <c r="E29" s="22">
        <v>49898</v>
      </c>
      <c r="F29" s="22">
        <v>72742</v>
      </c>
      <c r="G29" s="22">
        <v>73687</v>
      </c>
    </row>
    <row r="30" spans="1:7" ht="13.5">
      <c r="A30" s="6" t="s">
        <v>175</v>
      </c>
      <c r="B30" s="22">
        <v>104985</v>
      </c>
      <c r="C30" s="22">
        <v>91933</v>
      </c>
      <c r="D30" s="22">
        <v>75092</v>
      </c>
      <c r="E30" s="22">
        <v>68075</v>
      </c>
      <c r="F30" s="22">
        <v>68937</v>
      </c>
      <c r="G30" s="22">
        <v>63126</v>
      </c>
    </row>
    <row r="31" spans="1:7" ht="13.5">
      <c r="A31" s="6" t="s">
        <v>176</v>
      </c>
      <c r="B31" s="22">
        <v>5195</v>
      </c>
      <c r="C31" s="22">
        <v>8171</v>
      </c>
      <c r="D31" s="22">
        <v>10280</v>
      </c>
      <c r="E31" s="22">
        <v>11064</v>
      </c>
      <c r="F31" s="22">
        <v>7959</v>
      </c>
      <c r="G31" s="22">
        <v>6262</v>
      </c>
    </row>
    <row r="32" spans="1:7" ht="13.5">
      <c r="A32" s="6" t="s">
        <v>177</v>
      </c>
      <c r="B32" s="22">
        <v>1909</v>
      </c>
      <c r="C32" s="22">
        <v>1909</v>
      </c>
      <c r="D32" s="22"/>
      <c r="E32" s="22">
        <v>11256</v>
      </c>
      <c r="F32" s="22">
        <v>13491</v>
      </c>
      <c r="G32" s="22">
        <v>5774</v>
      </c>
    </row>
    <row r="33" spans="1:7" ht="13.5">
      <c r="A33" s="6" t="s">
        <v>178</v>
      </c>
      <c r="B33" s="22">
        <v>35598</v>
      </c>
      <c r="C33" s="22">
        <v>52736</v>
      </c>
      <c r="D33" s="22">
        <v>32127</v>
      </c>
      <c r="E33" s="22">
        <v>17811</v>
      </c>
      <c r="F33" s="22">
        <v>16276</v>
      </c>
      <c r="G33" s="22">
        <v>12807</v>
      </c>
    </row>
    <row r="34" spans="1:7" ht="13.5">
      <c r="A34" s="6" t="s">
        <v>79</v>
      </c>
      <c r="B34" s="22">
        <v>8488</v>
      </c>
      <c r="C34" s="22">
        <v>7978</v>
      </c>
      <c r="D34" s="22">
        <v>10293</v>
      </c>
      <c r="E34" s="22">
        <v>3310</v>
      </c>
      <c r="F34" s="22">
        <v>5386</v>
      </c>
      <c r="G34" s="22">
        <v>6571</v>
      </c>
    </row>
    <row r="35" spans="1:7" ht="13.5">
      <c r="A35" s="6" t="s">
        <v>179</v>
      </c>
      <c r="B35" s="22">
        <v>156177</v>
      </c>
      <c r="C35" s="22">
        <v>162728</v>
      </c>
      <c r="D35" s="22">
        <v>127794</v>
      </c>
      <c r="E35" s="22">
        <v>111516</v>
      </c>
      <c r="F35" s="22">
        <v>112051</v>
      </c>
      <c r="G35" s="22">
        <v>94542</v>
      </c>
    </row>
    <row r="36" spans="1:7" ht="14.25" thickBot="1">
      <c r="A36" s="25" t="s">
        <v>180</v>
      </c>
      <c r="B36" s="23">
        <v>456039</v>
      </c>
      <c r="C36" s="23">
        <v>349727</v>
      </c>
      <c r="D36" s="23">
        <v>356029</v>
      </c>
      <c r="E36" s="23">
        <v>292674</v>
      </c>
      <c r="F36" s="23">
        <v>278762</v>
      </c>
      <c r="G36" s="23">
        <v>516926</v>
      </c>
    </row>
    <row r="37" spans="1:7" ht="14.25" thickTop="1">
      <c r="A37" s="6" t="s">
        <v>181</v>
      </c>
      <c r="B37" s="22">
        <v>5005</v>
      </c>
      <c r="C37" s="22">
        <v>304</v>
      </c>
      <c r="D37" s="22">
        <v>13914</v>
      </c>
      <c r="E37" s="22">
        <v>1701</v>
      </c>
      <c r="F37" s="22">
        <v>8107</v>
      </c>
      <c r="G37" s="22">
        <v>19663</v>
      </c>
    </row>
    <row r="38" spans="1:7" ht="13.5">
      <c r="A38" s="6" t="s">
        <v>182</v>
      </c>
      <c r="B38" s="22"/>
      <c r="C38" s="22">
        <v>136552</v>
      </c>
      <c r="D38" s="22"/>
      <c r="E38" s="22"/>
      <c r="F38" s="22"/>
      <c r="G38" s="22"/>
    </row>
    <row r="39" spans="1:7" ht="13.5">
      <c r="A39" s="6" t="s">
        <v>183</v>
      </c>
      <c r="B39" s="22">
        <v>4408</v>
      </c>
      <c r="C39" s="22">
        <v>711</v>
      </c>
      <c r="D39" s="22">
        <v>247</v>
      </c>
      <c r="E39" s="22"/>
      <c r="F39" s="22"/>
      <c r="G39" s="22"/>
    </row>
    <row r="40" spans="1:7" ht="13.5">
      <c r="A40" s="6" t="s">
        <v>184</v>
      </c>
      <c r="B40" s="22">
        <v>9414</v>
      </c>
      <c r="C40" s="22">
        <v>137568</v>
      </c>
      <c r="D40" s="22">
        <v>60090</v>
      </c>
      <c r="E40" s="22">
        <v>1701</v>
      </c>
      <c r="F40" s="22">
        <v>8107</v>
      </c>
      <c r="G40" s="22">
        <v>19663</v>
      </c>
    </row>
    <row r="41" spans="1:7" ht="13.5">
      <c r="A41" s="6" t="s">
        <v>185</v>
      </c>
      <c r="B41" s="22">
        <v>1244</v>
      </c>
      <c r="C41" s="22">
        <v>2431</v>
      </c>
      <c r="D41" s="22"/>
      <c r="E41" s="22"/>
      <c r="F41" s="22"/>
      <c r="G41" s="22"/>
    </row>
    <row r="42" spans="1:7" ht="13.5">
      <c r="A42" s="6" t="s">
        <v>186</v>
      </c>
      <c r="B42" s="22">
        <v>3097</v>
      </c>
      <c r="C42" s="22">
        <v>16780</v>
      </c>
      <c r="D42" s="22">
        <v>79522</v>
      </c>
      <c r="E42" s="22">
        <v>75393</v>
      </c>
      <c r="F42" s="22">
        <v>9243</v>
      </c>
      <c r="G42" s="22">
        <v>56735</v>
      </c>
    </row>
    <row r="43" spans="1:7" ht="13.5">
      <c r="A43" s="6" t="s">
        <v>187</v>
      </c>
      <c r="B43" s="22">
        <v>17521</v>
      </c>
      <c r="C43" s="22">
        <v>148530</v>
      </c>
      <c r="D43" s="22">
        <v>72902</v>
      </c>
      <c r="E43" s="22">
        <v>42273</v>
      </c>
      <c r="F43" s="22">
        <v>39954</v>
      </c>
      <c r="G43" s="22">
        <v>214726</v>
      </c>
    </row>
    <row r="44" spans="1:7" ht="13.5">
      <c r="A44" s="6" t="s">
        <v>188</v>
      </c>
      <c r="B44" s="22">
        <v>133754</v>
      </c>
      <c r="C44" s="22"/>
      <c r="D44" s="22"/>
      <c r="E44" s="22"/>
      <c r="F44" s="22"/>
      <c r="G44" s="22"/>
    </row>
    <row r="45" spans="1:7" ht="13.5">
      <c r="A45" s="6" t="s">
        <v>189</v>
      </c>
      <c r="B45" s="22">
        <v>155617</v>
      </c>
      <c r="C45" s="22">
        <v>167741</v>
      </c>
      <c r="D45" s="22">
        <v>200264</v>
      </c>
      <c r="E45" s="22">
        <v>127566</v>
      </c>
      <c r="F45" s="22">
        <v>51226</v>
      </c>
      <c r="G45" s="22">
        <v>272810</v>
      </c>
    </row>
    <row r="46" spans="1:7" ht="13.5">
      <c r="A46" s="7" t="s">
        <v>190</v>
      </c>
      <c r="B46" s="22">
        <v>309836</v>
      </c>
      <c r="C46" s="22">
        <v>319553</v>
      </c>
      <c r="D46" s="22">
        <v>215854</v>
      </c>
      <c r="E46" s="22">
        <v>166808</v>
      </c>
      <c r="F46" s="22">
        <v>235642</v>
      </c>
      <c r="G46" s="22">
        <v>263779</v>
      </c>
    </row>
    <row r="47" spans="1:7" ht="13.5">
      <c r="A47" s="7" t="s">
        <v>191</v>
      </c>
      <c r="B47" s="22">
        <v>122891</v>
      </c>
      <c r="C47" s="22">
        <v>79126</v>
      </c>
      <c r="D47" s="22">
        <v>167314</v>
      </c>
      <c r="E47" s="22">
        <v>133769</v>
      </c>
      <c r="F47" s="22">
        <v>53537</v>
      </c>
      <c r="G47" s="22">
        <v>196339</v>
      </c>
    </row>
    <row r="48" spans="1:7" ht="13.5">
      <c r="A48" s="7" t="s">
        <v>192</v>
      </c>
      <c r="B48" s="22">
        <v>7099</v>
      </c>
      <c r="C48" s="22">
        <v>96541</v>
      </c>
      <c r="D48" s="22">
        <v>-85445</v>
      </c>
      <c r="E48" s="22">
        <v>-91367</v>
      </c>
      <c r="F48" s="22">
        <v>70632</v>
      </c>
      <c r="G48" s="22">
        <v>-69722</v>
      </c>
    </row>
    <row r="49" spans="1:7" ht="13.5">
      <c r="A49" s="7" t="s">
        <v>193</v>
      </c>
      <c r="B49" s="22">
        <v>129990</v>
      </c>
      <c r="C49" s="22">
        <v>175668</v>
      </c>
      <c r="D49" s="22">
        <v>81868</v>
      </c>
      <c r="E49" s="22">
        <v>42402</v>
      </c>
      <c r="F49" s="22">
        <v>124170</v>
      </c>
      <c r="G49" s="22">
        <v>126617</v>
      </c>
    </row>
    <row r="50" spans="1:7" ht="14.25" thickBot="1">
      <c r="A50" s="7" t="s">
        <v>194</v>
      </c>
      <c r="B50" s="22">
        <v>179845</v>
      </c>
      <c r="C50" s="22">
        <v>143885</v>
      </c>
      <c r="D50" s="22">
        <v>133986</v>
      </c>
      <c r="E50" s="22">
        <v>124406</v>
      </c>
      <c r="F50" s="22">
        <v>111472</v>
      </c>
      <c r="G50" s="22">
        <v>137162</v>
      </c>
    </row>
    <row r="51" spans="1:7" ht="14.25" thickTop="1">
      <c r="A51" s="8"/>
      <c r="B51" s="24"/>
      <c r="C51" s="24"/>
      <c r="D51" s="24"/>
      <c r="E51" s="24"/>
      <c r="F51" s="24"/>
      <c r="G51" s="24"/>
    </row>
    <row r="53" ht="13.5">
      <c r="A53" s="20" t="s">
        <v>149</v>
      </c>
    </row>
    <row r="54" ht="13.5">
      <c r="A54" s="20" t="s">
        <v>150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145</v>
      </c>
      <c r="B2" s="14">
        <v>2404</v>
      </c>
      <c r="C2" s="14"/>
      <c r="D2" s="14"/>
      <c r="E2" s="14"/>
      <c r="F2" s="14"/>
      <c r="G2" s="14"/>
    </row>
    <row r="3" spans="1:7" ht="14.25" thickBot="1">
      <c r="A3" s="11" t="s">
        <v>146</v>
      </c>
      <c r="B3" s="1" t="s">
        <v>147</v>
      </c>
      <c r="C3" s="1"/>
      <c r="D3" s="1"/>
      <c r="E3" s="1"/>
      <c r="F3" s="1"/>
      <c r="G3" s="1"/>
    </row>
    <row r="4" spans="1:7" ht="14.25" thickTop="1">
      <c r="A4" s="10" t="s">
        <v>51</v>
      </c>
      <c r="B4" s="15" t="str">
        <f>HYPERLINK("http://www.kabupro.jp/mark/20131127/S1000LYK.htm","有価証券報告書")</f>
        <v>有価証券報告書</v>
      </c>
      <c r="C4" s="15" t="str">
        <f>HYPERLINK("http://www.kabupro.jp/mark/20131127/S1000LYK.htm","有価証券報告書")</f>
        <v>有価証券報告書</v>
      </c>
      <c r="D4" s="15" t="str">
        <f>HYPERLINK("http://www.kabupro.jp/mark/20121128/S000CE6F.htm","有価証券報告書")</f>
        <v>有価証券報告書</v>
      </c>
      <c r="E4" s="15" t="str">
        <f>HYPERLINK("http://www.kabupro.jp/mark/20111125/S0009TQH.htm","有価証券報告書")</f>
        <v>有価証券報告書</v>
      </c>
      <c r="F4" s="15" t="str">
        <f>HYPERLINK("http://www.kabupro.jp/mark/20101126/S0007AF7.htm","有価証券報告書")</f>
        <v>有価証券報告書</v>
      </c>
      <c r="G4" s="15" t="str">
        <f>HYPERLINK("http://www.kabupro.jp/mark/20091127/S0004PNO.htm","有価証券報告書")</f>
        <v>有価証券報告書</v>
      </c>
    </row>
    <row r="5" spans="1:7" ht="14.25" thickBot="1">
      <c r="A5" s="11" t="s">
        <v>52</v>
      </c>
      <c r="B5" s="1" t="s">
        <v>58</v>
      </c>
      <c r="C5" s="1" t="s">
        <v>58</v>
      </c>
      <c r="D5" s="1" t="s">
        <v>62</v>
      </c>
      <c r="E5" s="1" t="s">
        <v>64</v>
      </c>
      <c r="F5" s="1" t="s">
        <v>66</v>
      </c>
      <c r="G5" s="1" t="s">
        <v>68</v>
      </c>
    </row>
    <row r="6" spans="1:7" ht="15" thickBot="1" thickTop="1">
      <c r="A6" s="10" t="s">
        <v>53</v>
      </c>
      <c r="B6" s="18" t="s">
        <v>148</v>
      </c>
      <c r="C6" s="19"/>
      <c r="D6" s="19"/>
      <c r="E6" s="19"/>
      <c r="F6" s="19"/>
      <c r="G6" s="19"/>
    </row>
    <row r="7" spans="1:7" ht="14.25" thickTop="1">
      <c r="A7" s="12" t="s">
        <v>54</v>
      </c>
      <c r="B7" s="16" t="s">
        <v>59</v>
      </c>
      <c r="C7" s="16" t="s">
        <v>59</v>
      </c>
      <c r="D7" s="16" t="s">
        <v>59</v>
      </c>
      <c r="E7" s="16" t="s">
        <v>59</v>
      </c>
      <c r="F7" s="16" t="s">
        <v>59</v>
      </c>
      <c r="G7" s="16" t="s">
        <v>59</v>
      </c>
    </row>
    <row r="8" spans="1:7" ht="13.5">
      <c r="A8" s="13" t="s">
        <v>55</v>
      </c>
      <c r="B8" s="17"/>
      <c r="C8" s="17"/>
      <c r="D8" s="17"/>
      <c r="E8" s="17"/>
      <c r="F8" s="17"/>
      <c r="G8" s="17"/>
    </row>
    <row r="9" spans="1:7" ht="13.5">
      <c r="A9" s="13" t="s">
        <v>56</v>
      </c>
      <c r="B9" s="17" t="s">
        <v>60</v>
      </c>
      <c r="C9" s="17" t="s">
        <v>61</v>
      </c>
      <c r="D9" s="17" t="s">
        <v>63</v>
      </c>
      <c r="E9" s="17" t="s">
        <v>65</v>
      </c>
      <c r="F9" s="17" t="s">
        <v>67</v>
      </c>
      <c r="G9" s="17" t="s">
        <v>69</v>
      </c>
    </row>
    <row r="10" spans="1:7" ht="14.25" thickBot="1">
      <c r="A10" s="13" t="s">
        <v>57</v>
      </c>
      <c r="B10" s="17" t="s">
        <v>71</v>
      </c>
      <c r="C10" s="17" t="s">
        <v>71</v>
      </c>
      <c r="D10" s="17" t="s">
        <v>71</v>
      </c>
      <c r="E10" s="17" t="s">
        <v>71</v>
      </c>
      <c r="F10" s="17" t="s">
        <v>71</v>
      </c>
      <c r="G10" s="17" t="s">
        <v>71</v>
      </c>
    </row>
    <row r="11" spans="1:7" ht="14.25" thickTop="1">
      <c r="A11" s="9" t="s">
        <v>70</v>
      </c>
      <c r="B11" s="21">
        <v>2096034</v>
      </c>
      <c r="C11" s="21">
        <v>2333092</v>
      </c>
      <c r="D11" s="21">
        <v>1267881</v>
      </c>
      <c r="E11" s="21">
        <v>1481226</v>
      </c>
      <c r="F11" s="21">
        <v>1154037</v>
      </c>
      <c r="G11" s="21">
        <v>527526</v>
      </c>
    </row>
    <row r="12" spans="1:7" ht="13.5">
      <c r="A12" s="2" t="s">
        <v>72</v>
      </c>
      <c r="B12" s="22">
        <v>147424</v>
      </c>
      <c r="C12" s="22">
        <v>143014</v>
      </c>
      <c r="D12" s="22">
        <v>165397</v>
      </c>
      <c r="E12" s="22">
        <v>48016</v>
      </c>
      <c r="F12" s="22">
        <v>37767</v>
      </c>
      <c r="G12" s="22">
        <v>36119</v>
      </c>
    </row>
    <row r="13" spans="1:7" ht="13.5">
      <c r="A13" s="2" t="s">
        <v>73</v>
      </c>
      <c r="B13" s="22">
        <v>1859</v>
      </c>
      <c r="C13" s="22">
        <v>2710</v>
      </c>
      <c r="D13" s="22">
        <v>2819</v>
      </c>
      <c r="E13" s="22">
        <v>3331</v>
      </c>
      <c r="F13" s="22">
        <v>4086</v>
      </c>
      <c r="G13" s="22"/>
    </row>
    <row r="14" spans="1:7" ht="13.5">
      <c r="A14" s="2" t="s">
        <v>74</v>
      </c>
      <c r="B14" s="22">
        <v>56961</v>
      </c>
      <c r="C14" s="22">
        <v>74273</v>
      </c>
      <c r="D14" s="22">
        <v>56624</v>
      </c>
      <c r="E14" s="22">
        <v>58112</v>
      </c>
      <c r="F14" s="22">
        <v>31531</v>
      </c>
      <c r="G14" s="22"/>
    </row>
    <row r="15" spans="1:7" ht="13.5">
      <c r="A15" s="2" t="s">
        <v>75</v>
      </c>
      <c r="B15" s="22">
        <v>12600</v>
      </c>
      <c r="C15" s="22">
        <v>17010</v>
      </c>
      <c r="D15" s="22"/>
      <c r="E15" s="22">
        <v>787</v>
      </c>
      <c r="F15" s="22">
        <v>11265</v>
      </c>
      <c r="G15" s="22">
        <v>2992</v>
      </c>
    </row>
    <row r="16" spans="1:7" ht="13.5">
      <c r="A16" s="2" t="s">
        <v>76</v>
      </c>
      <c r="B16" s="22">
        <v>306775</v>
      </c>
      <c r="C16" s="22">
        <v>286249</v>
      </c>
      <c r="D16" s="22">
        <v>227359</v>
      </c>
      <c r="E16" s="22">
        <v>181427</v>
      </c>
      <c r="F16" s="22">
        <v>169174</v>
      </c>
      <c r="G16" s="22">
        <v>150883</v>
      </c>
    </row>
    <row r="17" spans="1:7" ht="13.5">
      <c r="A17" s="2" t="s">
        <v>77</v>
      </c>
      <c r="B17" s="22">
        <v>51213</v>
      </c>
      <c r="C17" s="22">
        <v>41986</v>
      </c>
      <c r="D17" s="22">
        <v>41716</v>
      </c>
      <c r="E17" s="22">
        <v>31626</v>
      </c>
      <c r="F17" s="22">
        <v>24959</v>
      </c>
      <c r="G17" s="22">
        <v>40610</v>
      </c>
    </row>
    <row r="18" spans="1:7" ht="13.5">
      <c r="A18" s="2" t="s">
        <v>78</v>
      </c>
      <c r="B18" s="22">
        <v>110320</v>
      </c>
      <c r="C18" s="22">
        <v>69706</v>
      </c>
      <c r="D18" s="22">
        <v>197464</v>
      </c>
      <c r="E18" s="22">
        <v>20796</v>
      </c>
      <c r="F18" s="22">
        <v>25963</v>
      </c>
      <c r="G18" s="22">
        <v>166502</v>
      </c>
    </row>
    <row r="19" spans="1:7" ht="13.5">
      <c r="A19" s="2" t="s">
        <v>79</v>
      </c>
      <c r="B19" s="22">
        <v>40012</v>
      </c>
      <c r="C19" s="22">
        <v>9798</v>
      </c>
      <c r="D19" s="22">
        <v>1934</v>
      </c>
      <c r="E19" s="22">
        <v>2073</v>
      </c>
      <c r="F19" s="22">
        <v>2946</v>
      </c>
      <c r="G19" s="22">
        <v>33943</v>
      </c>
    </row>
    <row r="20" spans="1:7" ht="13.5">
      <c r="A20" s="2" t="s">
        <v>80</v>
      </c>
      <c r="B20" s="22">
        <v>-1797</v>
      </c>
      <c r="C20" s="22">
        <v>-1636</v>
      </c>
      <c r="D20" s="22">
        <v>-3801</v>
      </c>
      <c r="E20" s="22">
        <v>-296</v>
      </c>
      <c r="F20" s="22">
        <v>-281</v>
      </c>
      <c r="G20" s="22"/>
    </row>
    <row r="21" spans="1:7" ht="13.5">
      <c r="A21" s="2" t="s">
        <v>81</v>
      </c>
      <c r="B21" s="22">
        <v>2821403</v>
      </c>
      <c r="C21" s="22">
        <v>2976205</v>
      </c>
      <c r="D21" s="22">
        <v>1957396</v>
      </c>
      <c r="E21" s="22">
        <v>1827103</v>
      </c>
      <c r="F21" s="22">
        <v>1461450</v>
      </c>
      <c r="G21" s="22">
        <v>998662</v>
      </c>
    </row>
    <row r="22" spans="1:7" ht="13.5">
      <c r="A22" s="3" t="s">
        <v>82</v>
      </c>
      <c r="B22" s="22">
        <v>3954141</v>
      </c>
      <c r="C22" s="22">
        <v>3598306</v>
      </c>
      <c r="D22" s="22">
        <v>3284706</v>
      </c>
      <c r="E22" s="22">
        <v>2812858</v>
      </c>
      <c r="F22" s="22">
        <v>2557593</v>
      </c>
      <c r="G22" s="22">
        <v>2260419</v>
      </c>
    </row>
    <row r="23" spans="1:7" ht="13.5">
      <c r="A23" s="4" t="s">
        <v>83</v>
      </c>
      <c r="B23" s="22">
        <v>-1264054</v>
      </c>
      <c r="C23" s="22">
        <v>-1077966</v>
      </c>
      <c r="D23" s="22">
        <v>-967135</v>
      </c>
      <c r="E23" s="22">
        <v>-830067</v>
      </c>
      <c r="F23" s="22">
        <v>-729972</v>
      </c>
      <c r="G23" s="22">
        <v>-609863</v>
      </c>
    </row>
    <row r="24" spans="1:7" ht="13.5">
      <c r="A24" s="4" t="s">
        <v>84</v>
      </c>
      <c r="B24" s="22">
        <v>2690087</v>
      </c>
      <c r="C24" s="22">
        <v>2520339</v>
      </c>
      <c r="D24" s="22">
        <v>2317570</v>
      </c>
      <c r="E24" s="22">
        <v>1982791</v>
      </c>
      <c r="F24" s="22">
        <v>1827620</v>
      </c>
      <c r="G24" s="22">
        <v>1650555</v>
      </c>
    </row>
    <row r="25" spans="1:7" ht="13.5">
      <c r="A25" s="3" t="s">
        <v>85</v>
      </c>
      <c r="B25" s="22">
        <v>135911</v>
      </c>
      <c r="C25" s="22">
        <v>136671</v>
      </c>
      <c r="D25" s="22">
        <v>144388</v>
      </c>
      <c r="E25" s="22">
        <v>165144</v>
      </c>
      <c r="F25" s="22">
        <v>166121</v>
      </c>
      <c r="G25" s="22">
        <v>169730</v>
      </c>
    </row>
    <row r="26" spans="1:7" ht="13.5">
      <c r="A26" s="4" t="s">
        <v>83</v>
      </c>
      <c r="B26" s="22">
        <v>-83222</v>
      </c>
      <c r="C26" s="22">
        <v>-77584</v>
      </c>
      <c r="D26" s="22">
        <v>-77522</v>
      </c>
      <c r="E26" s="22">
        <v>-84239</v>
      </c>
      <c r="F26" s="22">
        <v>-78003</v>
      </c>
      <c r="G26" s="22">
        <v>-68789</v>
      </c>
    </row>
    <row r="27" spans="1:7" ht="13.5">
      <c r="A27" s="4" t="s">
        <v>86</v>
      </c>
      <c r="B27" s="22">
        <v>52689</v>
      </c>
      <c r="C27" s="22">
        <v>59087</v>
      </c>
      <c r="D27" s="22">
        <v>66866</v>
      </c>
      <c r="E27" s="22">
        <v>80905</v>
      </c>
      <c r="F27" s="22">
        <v>88117</v>
      </c>
      <c r="G27" s="22">
        <v>100941</v>
      </c>
    </row>
    <row r="28" spans="1:7" ht="13.5">
      <c r="A28" s="3" t="s">
        <v>87</v>
      </c>
      <c r="B28" s="22">
        <v>2950</v>
      </c>
      <c r="C28" s="22">
        <v>2950</v>
      </c>
      <c r="D28" s="22">
        <v>2950</v>
      </c>
      <c r="E28" s="22">
        <v>3549</v>
      </c>
      <c r="F28" s="22">
        <v>2240</v>
      </c>
      <c r="G28" s="22">
        <v>2949</v>
      </c>
    </row>
    <row r="29" spans="1:7" ht="13.5">
      <c r="A29" s="4" t="s">
        <v>83</v>
      </c>
      <c r="B29" s="22">
        <v>-2928</v>
      </c>
      <c r="C29" s="22">
        <v>-2891</v>
      </c>
      <c r="D29" s="22">
        <v>-2795</v>
      </c>
      <c r="E29" s="22">
        <v>-2166</v>
      </c>
      <c r="F29" s="22">
        <v>-2112</v>
      </c>
      <c r="G29" s="22">
        <v>-2702</v>
      </c>
    </row>
    <row r="30" spans="1:7" ht="13.5">
      <c r="A30" s="4" t="s">
        <v>88</v>
      </c>
      <c r="B30" s="22">
        <v>21</v>
      </c>
      <c r="C30" s="22">
        <v>58</v>
      </c>
      <c r="D30" s="22">
        <v>154</v>
      </c>
      <c r="E30" s="22">
        <v>1383</v>
      </c>
      <c r="F30" s="22">
        <v>127</v>
      </c>
      <c r="G30" s="22">
        <v>247</v>
      </c>
    </row>
    <row r="31" spans="1:7" ht="13.5">
      <c r="A31" s="3" t="s">
        <v>89</v>
      </c>
      <c r="B31" s="22">
        <v>1373078</v>
      </c>
      <c r="C31" s="22">
        <v>1318742</v>
      </c>
      <c r="D31" s="22">
        <v>1148006</v>
      </c>
      <c r="E31" s="22">
        <v>1152414</v>
      </c>
      <c r="F31" s="22">
        <v>1045910</v>
      </c>
      <c r="G31" s="22">
        <v>924539</v>
      </c>
    </row>
    <row r="32" spans="1:7" ht="13.5">
      <c r="A32" s="4" t="s">
        <v>83</v>
      </c>
      <c r="B32" s="22">
        <v>-1126439</v>
      </c>
      <c r="C32" s="22">
        <v>-1028976</v>
      </c>
      <c r="D32" s="22">
        <v>-935380</v>
      </c>
      <c r="E32" s="22">
        <v>-920015</v>
      </c>
      <c r="F32" s="22">
        <v>-805784</v>
      </c>
      <c r="G32" s="22">
        <v>-672794</v>
      </c>
    </row>
    <row r="33" spans="1:7" ht="13.5">
      <c r="A33" s="4" t="s">
        <v>90</v>
      </c>
      <c r="B33" s="22">
        <v>246638</v>
      </c>
      <c r="C33" s="22">
        <v>289766</v>
      </c>
      <c r="D33" s="22">
        <v>212625</v>
      </c>
      <c r="E33" s="22">
        <v>232399</v>
      </c>
      <c r="F33" s="22">
        <v>240125</v>
      </c>
      <c r="G33" s="22">
        <v>251745</v>
      </c>
    </row>
    <row r="34" spans="1:7" ht="13.5">
      <c r="A34" s="3" t="s">
        <v>91</v>
      </c>
      <c r="B34" s="22">
        <v>171914</v>
      </c>
      <c r="C34" s="22">
        <v>171914</v>
      </c>
      <c r="D34" s="22">
        <v>171914</v>
      </c>
      <c r="E34" s="22">
        <v>171914</v>
      </c>
      <c r="F34" s="22">
        <v>171914</v>
      </c>
      <c r="G34" s="22">
        <v>171914</v>
      </c>
    </row>
    <row r="35" spans="1:7" ht="13.5">
      <c r="A35" s="3" t="s">
        <v>92</v>
      </c>
      <c r="B35" s="22">
        <v>551923</v>
      </c>
      <c r="C35" s="22">
        <v>412821</v>
      </c>
      <c r="D35" s="22">
        <v>312516</v>
      </c>
      <c r="E35" s="22">
        <v>147105</v>
      </c>
      <c r="F35" s="22">
        <v>118794</v>
      </c>
      <c r="G35" s="22"/>
    </row>
    <row r="36" spans="1:7" ht="13.5">
      <c r="A36" s="4" t="s">
        <v>83</v>
      </c>
      <c r="B36" s="22">
        <v>-207176</v>
      </c>
      <c r="C36" s="22">
        <v>-182520</v>
      </c>
      <c r="D36" s="22">
        <v>-85641</v>
      </c>
      <c r="E36" s="22">
        <v>-59603</v>
      </c>
      <c r="F36" s="22">
        <v>-26640</v>
      </c>
      <c r="G36" s="22"/>
    </row>
    <row r="37" spans="1:7" ht="13.5">
      <c r="A37" s="4" t="s">
        <v>92</v>
      </c>
      <c r="B37" s="22">
        <v>344746</v>
      </c>
      <c r="C37" s="22">
        <v>230301</v>
      </c>
      <c r="D37" s="22">
        <v>226874</v>
      </c>
      <c r="E37" s="22">
        <v>87501</v>
      </c>
      <c r="F37" s="22">
        <v>92153</v>
      </c>
      <c r="G37" s="22"/>
    </row>
    <row r="38" spans="1:7" ht="13.5">
      <c r="A38" s="3" t="s">
        <v>93</v>
      </c>
      <c r="B38" s="22">
        <v>243601</v>
      </c>
      <c r="C38" s="22">
        <v>72645</v>
      </c>
      <c r="D38" s="22">
        <v>15563</v>
      </c>
      <c r="E38" s="22">
        <v>1224</v>
      </c>
      <c r="F38" s="22">
        <v>2507</v>
      </c>
      <c r="G38" s="22">
        <v>2397</v>
      </c>
    </row>
    <row r="39" spans="1:7" ht="13.5">
      <c r="A39" s="3" t="s">
        <v>94</v>
      </c>
      <c r="B39" s="22">
        <v>3749700</v>
      </c>
      <c r="C39" s="22">
        <v>3344113</v>
      </c>
      <c r="D39" s="22">
        <v>3011570</v>
      </c>
      <c r="E39" s="22">
        <v>2558120</v>
      </c>
      <c r="F39" s="22">
        <v>2422568</v>
      </c>
      <c r="G39" s="22">
        <v>2177802</v>
      </c>
    </row>
    <row r="40" spans="1:7" ht="13.5">
      <c r="A40" s="3" t="s">
        <v>95</v>
      </c>
      <c r="B40" s="22">
        <v>43760</v>
      </c>
      <c r="C40" s="22">
        <v>63957</v>
      </c>
      <c r="D40" s="22">
        <v>84154</v>
      </c>
      <c r="E40" s="22"/>
      <c r="F40" s="22">
        <v>9249</v>
      </c>
      <c r="G40" s="22"/>
    </row>
    <row r="41" spans="1:7" ht="13.5">
      <c r="A41" s="3" t="s">
        <v>96</v>
      </c>
      <c r="B41" s="22">
        <v>133892</v>
      </c>
      <c r="C41" s="22"/>
      <c r="D41" s="22"/>
      <c r="E41" s="22"/>
      <c r="F41" s="22"/>
      <c r="G41" s="22"/>
    </row>
    <row r="42" spans="1:7" ht="13.5">
      <c r="A42" s="3" t="s">
        <v>97</v>
      </c>
      <c r="B42" s="22">
        <v>4993</v>
      </c>
      <c r="C42" s="22">
        <v>3769</v>
      </c>
      <c r="D42" s="22">
        <v>5072</v>
      </c>
      <c r="E42" s="22">
        <v>6376</v>
      </c>
      <c r="F42" s="22">
        <v>7854</v>
      </c>
      <c r="G42" s="22">
        <v>9394</v>
      </c>
    </row>
    <row r="43" spans="1:7" ht="13.5">
      <c r="A43" s="3" t="s">
        <v>98</v>
      </c>
      <c r="B43" s="22">
        <v>69451</v>
      </c>
      <c r="C43" s="22">
        <v>94398</v>
      </c>
      <c r="D43" s="22">
        <v>54620</v>
      </c>
      <c r="E43" s="22">
        <v>69805</v>
      </c>
      <c r="F43" s="22">
        <v>92340</v>
      </c>
      <c r="G43" s="22">
        <v>71684</v>
      </c>
    </row>
    <row r="44" spans="1:7" ht="13.5">
      <c r="A44" s="3" t="s">
        <v>99</v>
      </c>
      <c r="B44" s="22">
        <v>4229</v>
      </c>
      <c r="C44" s="22">
        <v>4229</v>
      </c>
      <c r="D44" s="22">
        <v>4229</v>
      </c>
      <c r="E44" s="22">
        <v>4261</v>
      </c>
      <c r="F44" s="22">
        <v>4261</v>
      </c>
      <c r="G44" s="22">
        <v>4487</v>
      </c>
    </row>
    <row r="45" spans="1:7" ht="13.5">
      <c r="A45" s="3" t="s">
        <v>100</v>
      </c>
      <c r="B45" s="22">
        <v>24045</v>
      </c>
      <c r="C45" s="22"/>
      <c r="D45" s="22">
        <v>7930</v>
      </c>
      <c r="E45" s="22">
        <v>8205</v>
      </c>
      <c r="F45" s="22"/>
      <c r="G45" s="22">
        <v>54028</v>
      </c>
    </row>
    <row r="46" spans="1:7" ht="13.5">
      <c r="A46" s="3" t="s">
        <v>79</v>
      </c>
      <c r="B46" s="22">
        <v>6882</v>
      </c>
      <c r="C46" s="22"/>
      <c r="D46" s="22"/>
      <c r="E46" s="22"/>
      <c r="F46" s="22"/>
      <c r="G46" s="22"/>
    </row>
    <row r="47" spans="1:7" ht="13.5">
      <c r="A47" s="3" t="s">
        <v>101</v>
      </c>
      <c r="B47" s="22">
        <v>287254</v>
      </c>
      <c r="C47" s="22">
        <v>166353</v>
      </c>
      <c r="D47" s="22">
        <v>156007</v>
      </c>
      <c r="E47" s="22">
        <v>88648</v>
      </c>
      <c r="F47" s="22">
        <v>113706</v>
      </c>
      <c r="G47" s="22">
        <v>139595</v>
      </c>
    </row>
    <row r="48" spans="1:7" ht="13.5">
      <c r="A48" s="3" t="s">
        <v>102</v>
      </c>
      <c r="B48" s="22">
        <v>29677</v>
      </c>
      <c r="C48" s="22">
        <v>62220</v>
      </c>
      <c r="D48" s="22">
        <v>43533</v>
      </c>
      <c r="E48" s="22">
        <v>36482</v>
      </c>
      <c r="F48" s="22">
        <v>36808</v>
      </c>
      <c r="G48" s="22">
        <v>37798</v>
      </c>
    </row>
    <row r="49" spans="1:7" ht="13.5">
      <c r="A49" s="3" t="s">
        <v>103</v>
      </c>
      <c r="B49" s="22">
        <v>1392112</v>
      </c>
      <c r="C49" s="22">
        <v>1021936</v>
      </c>
      <c r="D49" s="22">
        <v>951876</v>
      </c>
      <c r="E49" s="22">
        <v>943391</v>
      </c>
      <c r="F49" s="22">
        <v>943391</v>
      </c>
      <c r="G49" s="22">
        <v>943391</v>
      </c>
    </row>
    <row r="50" spans="1:7" ht="13.5">
      <c r="A50" s="3" t="s">
        <v>104</v>
      </c>
      <c r="B50" s="22">
        <v>17170</v>
      </c>
      <c r="C50" s="22">
        <v>110</v>
      </c>
      <c r="D50" s="22">
        <v>110</v>
      </c>
      <c r="E50" s="22">
        <v>90</v>
      </c>
      <c r="F50" s="22">
        <v>80</v>
      </c>
      <c r="G50" s="22">
        <v>130</v>
      </c>
    </row>
    <row r="51" spans="1:7" ht="13.5">
      <c r="A51" s="3" t="s">
        <v>105</v>
      </c>
      <c r="B51" s="22">
        <v>164000</v>
      </c>
      <c r="C51" s="22">
        <v>130769</v>
      </c>
      <c r="D51" s="22">
        <v>132769</v>
      </c>
      <c r="E51" s="22"/>
      <c r="F51" s="22"/>
      <c r="G51" s="22"/>
    </row>
    <row r="52" spans="1:7" ht="13.5">
      <c r="A52" s="3" t="s">
        <v>106</v>
      </c>
      <c r="B52" s="22">
        <v>119246</v>
      </c>
      <c r="C52" s="22">
        <v>132957</v>
      </c>
      <c r="D52" s="22">
        <v>118502</v>
      </c>
      <c r="E52" s="22">
        <v>81758</v>
      </c>
      <c r="F52" s="22">
        <v>67079</v>
      </c>
      <c r="G52" s="22">
        <v>70179</v>
      </c>
    </row>
    <row r="53" spans="1:7" ht="13.5">
      <c r="A53" s="3" t="s">
        <v>77</v>
      </c>
      <c r="B53" s="22">
        <v>93939</v>
      </c>
      <c r="C53" s="22">
        <v>111748</v>
      </c>
      <c r="D53" s="22">
        <v>208114</v>
      </c>
      <c r="E53" s="22">
        <v>124607</v>
      </c>
      <c r="F53" s="22">
        <v>39774</v>
      </c>
      <c r="G53" s="22">
        <v>94346</v>
      </c>
    </row>
    <row r="54" spans="1:7" ht="13.5">
      <c r="A54" s="3" t="s">
        <v>107</v>
      </c>
      <c r="B54" s="22">
        <v>1729139</v>
      </c>
      <c r="C54" s="22">
        <v>1637402</v>
      </c>
      <c r="D54" s="22">
        <v>1281643</v>
      </c>
      <c r="E54" s="22">
        <v>1034525</v>
      </c>
      <c r="F54" s="22">
        <v>954430</v>
      </c>
      <c r="G54" s="22">
        <v>838124</v>
      </c>
    </row>
    <row r="55" spans="1:7" ht="13.5">
      <c r="A55" s="3" t="s">
        <v>79</v>
      </c>
      <c r="B55" s="22">
        <v>35088</v>
      </c>
      <c r="C55" s="22">
        <v>61342</v>
      </c>
      <c r="D55" s="22">
        <v>98752</v>
      </c>
      <c r="E55" s="22">
        <v>22204</v>
      </c>
      <c r="F55" s="22">
        <v>18923</v>
      </c>
      <c r="G55" s="22">
        <v>21753</v>
      </c>
    </row>
    <row r="56" spans="1:7" ht="13.5">
      <c r="A56" s="3" t="s">
        <v>80</v>
      </c>
      <c r="B56" s="22">
        <v>-8273</v>
      </c>
      <c r="C56" s="22">
        <v>-11638</v>
      </c>
      <c r="D56" s="22">
        <v>-9173</v>
      </c>
      <c r="E56" s="22">
        <v>-1206</v>
      </c>
      <c r="F56" s="22">
        <v>-835</v>
      </c>
      <c r="G56" s="22">
        <v>-1396</v>
      </c>
    </row>
    <row r="57" spans="1:7" ht="13.5">
      <c r="A57" s="3" t="s">
        <v>108</v>
      </c>
      <c r="B57" s="22">
        <v>3572100</v>
      </c>
      <c r="C57" s="22">
        <v>3146847</v>
      </c>
      <c r="D57" s="22">
        <v>2826129</v>
      </c>
      <c r="E57" s="22">
        <v>2241853</v>
      </c>
      <c r="F57" s="22">
        <v>2059652</v>
      </c>
      <c r="G57" s="22">
        <v>2004327</v>
      </c>
    </row>
    <row r="58" spans="1:7" ht="13.5">
      <c r="A58" s="2" t="s">
        <v>109</v>
      </c>
      <c r="B58" s="22">
        <v>7609056</v>
      </c>
      <c r="C58" s="22">
        <v>6657315</v>
      </c>
      <c r="D58" s="22">
        <v>5993706</v>
      </c>
      <c r="E58" s="22">
        <v>4888622</v>
      </c>
      <c r="F58" s="22">
        <v>4595927</v>
      </c>
      <c r="G58" s="22">
        <v>4321725</v>
      </c>
    </row>
    <row r="59" spans="1:7" ht="14.25" thickBot="1">
      <c r="A59" s="5" t="s">
        <v>110</v>
      </c>
      <c r="B59" s="23">
        <v>10430459</v>
      </c>
      <c r="C59" s="23">
        <v>9633521</v>
      </c>
      <c r="D59" s="23">
        <v>7951102</v>
      </c>
      <c r="E59" s="23">
        <v>6715725</v>
      </c>
      <c r="F59" s="23">
        <v>6057377</v>
      </c>
      <c r="G59" s="23">
        <v>5320387</v>
      </c>
    </row>
    <row r="60" spans="1:7" ht="14.25" thickTop="1">
      <c r="A60" s="2" t="s">
        <v>111</v>
      </c>
      <c r="B60" s="22">
        <v>149289</v>
      </c>
      <c r="C60" s="22">
        <v>156425</v>
      </c>
      <c r="D60" s="22">
        <v>130611</v>
      </c>
      <c r="E60" s="22">
        <v>117047</v>
      </c>
      <c r="F60" s="22">
        <v>101940</v>
      </c>
      <c r="G60" s="22">
        <v>96934</v>
      </c>
    </row>
    <row r="61" spans="1:7" ht="13.5">
      <c r="A61" s="2" t="s">
        <v>112</v>
      </c>
      <c r="B61" s="22">
        <v>108260</v>
      </c>
      <c r="C61" s="22">
        <v>208260</v>
      </c>
      <c r="D61" s="22"/>
      <c r="E61" s="22"/>
      <c r="F61" s="22">
        <v>75000</v>
      </c>
      <c r="G61" s="22">
        <v>83337</v>
      </c>
    </row>
    <row r="62" spans="1:7" ht="13.5">
      <c r="A62" s="2" t="s">
        <v>113</v>
      </c>
      <c r="B62" s="22">
        <v>150000</v>
      </c>
      <c r="C62" s="22">
        <v>230000</v>
      </c>
      <c r="D62" s="22">
        <v>240000</v>
      </c>
      <c r="E62" s="22">
        <v>240000</v>
      </c>
      <c r="F62" s="22">
        <v>160000</v>
      </c>
      <c r="G62" s="22">
        <v>135000</v>
      </c>
    </row>
    <row r="63" spans="1:7" ht="13.5">
      <c r="A63" s="2" t="s">
        <v>114</v>
      </c>
      <c r="B63" s="22">
        <v>2378786</v>
      </c>
      <c r="C63" s="22">
        <v>2309868</v>
      </c>
      <c r="D63" s="22">
        <v>1678164</v>
      </c>
      <c r="E63" s="22">
        <v>1496113</v>
      </c>
      <c r="F63" s="22">
        <v>1452542</v>
      </c>
      <c r="G63" s="22">
        <v>1226821</v>
      </c>
    </row>
    <row r="64" spans="1:7" ht="13.5">
      <c r="A64" s="2" t="s">
        <v>115</v>
      </c>
      <c r="B64" s="22">
        <v>130757</v>
      </c>
      <c r="C64" s="22">
        <v>97178</v>
      </c>
      <c r="D64" s="22">
        <v>78851</v>
      </c>
      <c r="E64" s="22">
        <v>40126</v>
      </c>
      <c r="F64" s="22">
        <v>41727</v>
      </c>
      <c r="G64" s="22"/>
    </row>
    <row r="65" spans="1:7" ht="13.5">
      <c r="A65" s="2" t="s">
        <v>116</v>
      </c>
      <c r="B65" s="22">
        <v>31129</v>
      </c>
      <c r="C65" s="22">
        <v>149453</v>
      </c>
      <c r="D65" s="22">
        <v>50745</v>
      </c>
      <c r="E65" s="22">
        <v>7630</v>
      </c>
      <c r="F65" s="22">
        <v>56961</v>
      </c>
      <c r="G65" s="22">
        <v>106082</v>
      </c>
    </row>
    <row r="66" spans="1:7" ht="13.5">
      <c r="A66" s="2" t="s">
        <v>117</v>
      </c>
      <c r="B66" s="22">
        <v>540096</v>
      </c>
      <c r="C66" s="22">
        <v>504909</v>
      </c>
      <c r="D66" s="22">
        <v>481893</v>
      </c>
      <c r="E66" s="22">
        <v>340994</v>
      </c>
      <c r="F66" s="22">
        <v>317782</v>
      </c>
      <c r="G66" s="22">
        <v>355569</v>
      </c>
    </row>
    <row r="67" spans="1:7" ht="13.5">
      <c r="A67" s="2" t="s">
        <v>118</v>
      </c>
      <c r="B67" s="22">
        <v>54123</v>
      </c>
      <c r="C67" s="22">
        <v>82123</v>
      </c>
      <c r="D67" s="22">
        <v>156059</v>
      </c>
      <c r="E67" s="22">
        <v>117776</v>
      </c>
      <c r="F67" s="22">
        <v>55297</v>
      </c>
      <c r="G67" s="22">
        <v>149976</v>
      </c>
    </row>
    <row r="68" spans="1:7" ht="13.5">
      <c r="A68" s="2" t="s">
        <v>119</v>
      </c>
      <c r="B68" s="22">
        <v>47329</v>
      </c>
      <c r="C68" s="22">
        <v>20535</v>
      </c>
      <c r="D68" s="22">
        <v>24155</v>
      </c>
      <c r="E68" s="22">
        <v>29004</v>
      </c>
      <c r="F68" s="22">
        <v>3071</v>
      </c>
      <c r="G68" s="22">
        <v>21294</v>
      </c>
    </row>
    <row r="69" spans="1:7" ht="13.5">
      <c r="A69" s="2" t="s">
        <v>120</v>
      </c>
      <c r="B69" s="22"/>
      <c r="C69" s="22">
        <v>5246</v>
      </c>
      <c r="D69" s="22">
        <v>109304</v>
      </c>
      <c r="E69" s="22"/>
      <c r="F69" s="22"/>
      <c r="G69" s="22">
        <v>6400</v>
      </c>
    </row>
    <row r="70" spans="1:7" ht="13.5">
      <c r="A70" s="2" t="s">
        <v>121</v>
      </c>
      <c r="B70" s="22">
        <v>28652</v>
      </c>
      <c r="C70" s="22">
        <v>12066</v>
      </c>
      <c r="D70" s="22">
        <v>12214</v>
      </c>
      <c r="E70" s="22">
        <v>8974</v>
      </c>
      <c r="F70" s="22">
        <v>6842</v>
      </c>
      <c r="G70" s="22">
        <v>12177</v>
      </c>
    </row>
    <row r="71" spans="1:7" ht="13.5">
      <c r="A71" s="2" t="s">
        <v>122</v>
      </c>
      <c r="B71" s="22">
        <v>21634</v>
      </c>
      <c r="C71" s="22">
        <v>9429</v>
      </c>
      <c r="D71" s="22">
        <v>6200</v>
      </c>
      <c r="E71" s="22">
        <v>8174</v>
      </c>
      <c r="F71" s="22">
        <v>8909</v>
      </c>
      <c r="G71" s="22">
        <v>8989</v>
      </c>
    </row>
    <row r="72" spans="1:7" ht="13.5">
      <c r="A72" s="2" t="s">
        <v>123</v>
      </c>
      <c r="B72" s="22">
        <v>5707</v>
      </c>
      <c r="C72" s="22">
        <v>5085</v>
      </c>
      <c r="D72" s="22">
        <v>5861</v>
      </c>
      <c r="E72" s="22">
        <v>7573</v>
      </c>
      <c r="F72" s="22">
        <v>6324</v>
      </c>
      <c r="G72" s="22">
        <v>6892</v>
      </c>
    </row>
    <row r="73" spans="1:7" ht="13.5">
      <c r="A73" s="2" t="s">
        <v>124</v>
      </c>
      <c r="B73" s="22">
        <v>15350</v>
      </c>
      <c r="C73" s="22">
        <v>13083</v>
      </c>
      <c r="D73" s="22"/>
      <c r="E73" s="22"/>
      <c r="F73" s="22"/>
      <c r="G73" s="22"/>
    </row>
    <row r="74" spans="1:7" ht="13.5">
      <c r="A74" s="2" t="s">
        <v>79</v>
      </c>
      <c r="B74" s="22">
        <v>24919</v>
      </c>
      <c r="C74" s="22">
        <v>22853</v>
      </c>
      <c r="D74" s="22">
        <v>20556</v>
      </c>
      <c r="E74" s="22">
        <v>17938</v>
      </c>
      <c r="F74" s="22">
        <v>16411</v>
      </c>
      <c r="G74" s="22">
        <v>15577</v>
      </c>
    </row>
    <row r="75" spans="1:7" ht="13.5">
      <c r="A75" s="2" t="s">
        <v>125</v>
      </c>
      <c r="B75" s="22">
        <v>3686035</v>
      </c>
      <c r="C75" s="22">
        <v>3826519</v>
      </c>
      <c r="D75" s="22">
        <v>2994616</v>
      </c>
      <c r="E75" s="22">
        <v>2431353</v>
      </c>
      <c r="F75" s="22">
        <v>2302810</v>
      </c>
      <c r="G75" s="22">
        <v>2225052</v>
      </c>
    </row>
    <row r="76" spans="1:7" ht="13.5">
      <c r="A76" s="2" t="s">
        <v>126</v>
      </c>
      <c r="B76" s="22">
        <v>220000</v>
      </c>
      <c r="C76" s="22">
        <v>270000</v>
      </c>
      <c r="D76" s="22">
        <v>410000</v>
      </c>
      <c r="E76" s="22">
        <v>650000</v>
      </c>
      <c r="F76" s="22">
        <v>500000</v>
      </c>
      <c r="G76" s="22">
        <v>210000</v>
      </c>
    </row>
    <row r="77" spans="1:7" ht="13.5">
      <c r="A77" s="2" t="s">
        <v>127</v>
      </c>
      <c r="B77" s="22">
        <v>4175065</v>
      </c>
      <c r="C77" s="22">
        <v>3327883</v>
      </c>
      <c r="D77" s="22">
        <v>2197464</v>
      </c>
      <c r="E77" s="22">
        <v>1653435</v>
      </c>
      <c r="F77" s="22">
        <v>1325489</v>
      </c>
      <c r="G77" s="22">
        <v>1027706</v>
      </c>
    </row>
    <row r="78" spans="1:7" ht="13.5">
      <c r="A78" s="2" t="s">
        <v>115</v>
      </c>
      <c r="B78" s="22">
        <v>235662</v>
      </c>
      <c r="C78" s="22">
        <v>148372</v>
      </c>
      <c r="D78" s="22">
        <v>161949</v>
      </c>
      <c r="E78" s="22">
        <v>52663</v>
      </c>
      <c r="F78" s="22">
        <v>56100</v>
      </c>
      <c r="G78" s="22"/>
    </row>
    <row r="79" spans="1:7" ht="13.5">
      <c r="A79" s="2" t="s">
        <v>128</v>
      </c>
      <c r="B79" s="22">
        <v>80304</v>
      </c>
      <c r="C79" s="22">
        <v>74353</v>
      </c>
      <c r="D79" s="22">
        <v>58738</v>
      </c>
      <c r="E79" s="22">
        <v>66994</v>
      </c>
      <c r="F79" s="22">
        <v>67147</v>
      </c>
      <c r="G79" s="22">
        <v>69413</v>
      </c>
    </row>
    <row r="80" spans="1:7" ht="13.5">
      <c r="A80" s="2" t="s">
        <v>129</v>
      </c>
      <c r="B80" s="22">
        <v>51159</v>
      </c>
      <c r="C80" s="22">
        <v>94243</v>
      </c>
      <c r="D80" s="22">
        <v>130452</v>
      </c>
      <c r="E80" s="22">
        <v>29573</v>
      </c>
      <c r="F80" s="22">
        <v>40150</v>
      </c>
      <c r="G80" s="22">
        <v>60367</v>
      </c>
    </row>
    <row r="81" spans="1:7" ht="13.5">
      <c r="A81" s="2" t="s">
        <v>130</v>
      </c>
      <c r="B81" s="22">
        <v>27786</v>
      </c>
      <c r="C81" s="22">
        <v>20418</v>
      </c>
      <c r="D81" s="22">
        <v>86955</v>
      </c>
      <c r="E81" s="22"/>
      <c r="F81" s="22"/>
      <c r="G81" s="22"/>
    </row>
    <row r="82" spans="1:7" ht="13.5">
      <c r="A82" s="2" t="s">
        <v>131</v>
      </c>
      <c r="B82" s="22">
        <v>4789977</v>
      </c>
      <c r="C82" s="22">
        <v>3935271</v>
      </c>
      <c r="D82" s="22">
        <v>3045560</v>
      </c>
      <c r="E82" s="22">
        <v>2452666</v>
      </c>
      <c r="F82" s="22">
        <v>1990499</v>
      </c>
      <c r="G82" s="22">
        <v>1370880</v>
      </c>
    </row>
    <row r="83" spans="1:7" ht="14.25" thickBot="1">
      <c r="A83" s="5" t="s">
        <v>132</v>
      </c>
      <c r="B83" s="23">
        <v>8476013</v>
      </c>
      <c r="C83" s="23">
        <v>7761790</v>
      </c>
      <c r="D83" s="23">
        <v>6040177</v>
      </c>
      <c r="E83" s="23">
        <v>4884020</v>
      </c>
      <c r="F83" s="23">
        <v>4293309</v>
      </c>
      <c r="G83" s="23">
        <v>3595933</v>
      </c>
    </row>
    <row r="84" spans="1:7" ht="14.25" thickTop="1">
      <c r="A84" s="2" t="s">
        <v>133</v>
      </c>
      <c r="B84" s="22">
        <v>743509</v>
      </c>
      <c r="C84" s="22">
        <v>740066</v>
      </c>
      <c r="D84" s="22">
        <v>732394</v>
      </c>
      <c r="E84" s="22">
        <v>732394</v>
      </c>
      <c r="F84" s="22">
        <v>732394</v>
      </c>
      <c r="G84" s="22">
        <v>732394</v>
      </c>
    </row>
    <row r="85" spans="1:7" ht="13.5">
      <c r="A85" s="3" t="s">
        <v>134</v>
      </c>
      <c r="B85" s="22">
        <v>735859</v>
      </c>
      <c r="C85" s="22">
        <v>732416</v>
      </c>
      <c r="D85" s="22">
        <v>724744</v>
      </c>
      <c r="E85" s="22">
        <v>724744</v>
      </c>
      <c r="F85" s="22">
        <v>724744</v>
      </c>
      <c r="G85" s="22">
        <v>724744</v>
      </c>
    </row>
    <row r="86" spans="1:7" ht="13.5">
      <c r="A86" s="3" t="s">
        <v>135</v>
      </c>
      <c r="B86" s="22">
        <v>735859</v>
      </c>
      <c r="C86" s="22">
        <v>732416</v>
      </c>
      <c r="D86" s="22">
        <v>724744</v>
      </c>
      <c r="E86" s="22">
        <v>724744</v>
      </c>
      <c r="F86" s="22">
        <v>724744</v>
      </c>
      <c r="G86" s="22">
        <v>724744</v>
      </c>
    </row>
    <row r="87" spans="1:7" ht="13.5">
      <c r="A87" s="4" t="s">
        <v>136</v>
      </c>
      <c r="B87" s="22">
        <v>651428</v>
      </c>
      <c r="C87" s="22">
        <v>572305</v>
      </c>
      <c r="D87" s="22">
        <v>508512</v>
      </c>
      <c r="E87" s="22">
        <v>429228</v>
      </c>
      <c r="F87" s="22">
        <v>336505</v>
      </c>
      <c r="G87" s="22">
        <v>265888</v>
      </c>
    </row>
    <row r="88" spans="1:7" ht="13.5">
      <c r="A88" s="3" t="s">
        <v>137</v>
      </c>
      <c r="B88" s="22">
        <v>651428</v>
      </c>
      <c r="C88" s="22">
        <v>572305</v>
      </c>
      <c r="D88" s="22">
        <v>508512</v>
      </c>
      <c r="E88" s="22">
        <v>429228</v>
      </c>
      <c r="F88" s="22">
        <v>336505</v>
      </c>
      <c r="G88" s="22">
        <v>265888</v>
      </c>
    </row>
    <row r="89" spans="1:7" ht="13.5">
      <c r="A89" s="2" t="s">
        <v>138</v>
      </c>
      <c r="B89" s="22">
        <v>-176550</v>
      </c>
      <c r="C89" s="22">
        <v>-176550</v>
      </c>
      <c r="D89" s="22">
        <v>-66485</v>
      </c>
      <c r="E89" s="22">
        <v>-66485</v>
      </c>
      <c r="F89" s="22">
        <v>-32334</v>
      </c>
      <c r="G89" s="22"/>
    </row>
    <row r="90" spans="1:7" ht="13.5">
      <c r="A90" s="2" t="s">
        <v>139</v>
      </c>
      <c r="B90" s="22">
        <v>1954248</v>
      </c>
      <c r="C90" s="22">
        <v>1868239</v>
      </c>
      <c r="D90" s="22">
        <v>1899166</v>
      </c>
      <c r="E90" s="22">
        <v>1819882</v>
      </c>
      <c r="F90" s="22">
        <v>1761311</v>
      </c>
      <c r="G90" s="22">
        <v>1723028</v>
      </c>
    </row>
    <row r="91" spans="1:7" ht="13.5">
      <c r="A91" s="2" t="s">
        <v>140</v>
      </c>
      <c r="B91" s="22">
        <v>-1</v>
      </c>
      <c r="C91" s="22">
        <v>-2680</v>
      </c>
      <c r="D91" s="22">
        <v>-1513</v>
      </c>
      <c r="E91" s="22">
        <v>652</v>
      </c>
      <c r="F91" s="22">
        <v>845</v>
      </c>
      <c r="G91" s="22">
        <v>1425</v>
      </c>
    </row>
    <row r="92" spans="1:7" ht="13.5">
      <c r="A92" s="2" t="s">
        <v>141</v>
      </c>
      <c r="B92" s="22">
        <v>-1</v>
      </c>
      <c r="C92" s="22">
        <v>-2680</v>
      </c>
      <c r="D92" s="22">
        <v>-1513</v>
      </c>
      <c r="E92" s="22">
        <v>652</v>
      </c>
      <c r="F92" s="22">
        <v>845</v>
      </c>
      <c r="G92" s="22">
        <v>1425</v>
      </c>
    </row>
    <row r="93" spans="1:7" ht="13.5">
      <c r="A93" s="6" t="s">
        <v>142</v>
      </c>
      <c r="B93" s="22">
        <v>200</v>
      </c>
      <c r="C93" s="22">
        <v>6171</v>
      </c>
      <c r="D93" s="22">
        <v>13271</v>
      </c>
      <c r="E93" s="22">
        <v>11171</v>
      </c>
      <c r="F93" s="22">
        <v>1910</v>
      </c>
      <c r="G93" s="22"/>
    </row>
    <row r="94" spans="1:7" ht="13.5">
      <c r="A94" s="6" t="s">
        <v>143</v>
      </c>
      <c r="B94" s="22">
        <v>1954446</v>
      </c>
      <c r="C94" s="22">
        <v>1871730</v>
      </c>
      <c r="D94" s="22">
        <v>1910925</v>
      </c>
      <c r="E94" s="22">
        <v>1831705</v>
      </c>
      <c r="F94" s="22">
        <v>1764068</v>
      </c>
      <c r="G94" s="22">
        <v>1724454</v>
      </c>
    </row>
    <row r="95" spans="1:7" ht="14.25" thickBot="1">
      <c r="A95" s="7" t="s">
        <v>144</v>
      </c>
      <c r="B95" s="22">
        <v>10430459</v>
      </c>
      <c r="C95" s="22">
        <v>9633521</v>
      </c>
      <c r="D95" s="22">
        <v>7951102</v>
      </c>
      <c r="E95" s="22">
        <v>6715725</v>
      </c>
      <c r="F95" s="22">
        <v>6057377</v>
      </c>
      <c r="G95" s="22">
        <v>5320387</v>
      </c>
    </row>
    <row r="96" spans="1:7" ht="14.25" thickTop="1">
      <c r="A96" s="8"/>
      <c r="B96" s="24"/>
      <c r="C96" s="24"/>
      <c r="D96" s="24"/>
      <c r="E96" s="24"/>
      <c r="F96" s="24"/>
      <c r="G96" s="24"/>
    </row>
    <row r="98" ht="13.5">
      <c r="A98" s="20" t="s">
        <v>149</v>
      </c>
    </row>
    <row r="99" ht="13.5">
      <c r="A99" s="20" t="s">
        <v>150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2014-07-15T04:13:59Z</dcterms:created>
  <dcterms:modified xsi:type="dcterms:W3CDTF">2014-07-15T04:14:12Z</dcterms:modified>
  <cp:category/>
  <cp:version/>
  <cp:contentType/>
  <cp:contentStatus/>
</cp:coreProperties>
</file>