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<sst xmlns="http://schemas.openxmlformats.org/spreadsheetml/2006/main" count="636" uniqueCount="185">
  <si>
    <t>違約金収入</t>
  </si>
  <si>
    <t>受取補償金</t>
  </si>
  <si>
    <t>固定資産売却損</t>
  </si>
  <si>
    <t>匿名組合損益分配前税金等調整前四半期純利益</t>
  </si>
  <si>
    <t>匿名組合損益分配額</t>
  </si>
  <si>
    <t>法人税、住民税及び事業税</t>
  </si>
  <si>
    <t>法人税等調整額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</si>
  <si>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</si>
  <si>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</si>
  <si>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</si>
  <si>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</si>
  <si>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</si>
  <si>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</si>
  <si>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</si>
  <si>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</si>
  <si>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2014/08/08</t>
  </si>
  <si>
    <t>四半期</t>
  </si>
  <si>
    <t>2014/06/30</t>
  </si>
  <si>
    <t>2014/05/14</t>
  </si>
  <si>
    <t>2014/03/31</t>
  </si>
  <si>
    <t>2014/02/13</t>
  </si>
  <si>
    <t>2013/12/31</t>
  </si>
  <si>
    <t>通期</t>
  </si>
  <si>
    <t>2013/09/30</t>
  </si>
  <si>
    <t>2013/08/08</t>
  </si>
  <si>
    <t>2013/06/30</t>
  </si>
  <si>
    <t>2013/05/14</t>
  </si>
  <si>
    <t>2013/03/31</t>
  </si>
  <si>
    <t>2013/02/13</t>
  </si>
  <si>
    <t>2012/12/31</t>
  </si>
  <si>
    <t>2013/12/20</t>
  </si>
  <si>
    <t>2012/09/30</t>
  </si>
  <si>
    <t>2012/08/09</t>
  </si>
  <si>
    <t>2012/06/30</t>
  </si>
  <si>
    <t>2012/05/14</t>
  </si>
  <si>
    <t>2012/03/31</t>
  </si>
  <si>
    <t>2012/02/10</t>
  </si>
  <si>
    <t>2011/12/31</t>
  </si>
  <si>
    <t>2012/12/20</t>
  </si>
  <si>
    <t>2011/09/30</t>
  </si>
  <si>
    <t>2011/08/11</t>
  </si>
  <si>
    <t>2011/06/30</t>
  </si>
  <si>
    <t>2011/05/12</t>
  </si>
  <si>
    <t>2011/03/31</t>
  </si>
  <si>
    <t>2011/12/19</t>
  </si>
  <si>
    <t>2010/09/30</t>
  </si>
  <si>
    <t>2010/12/20</t>
  </si>
  <si>
    <t>2009/09/30</t>
  </si>
  <si>
    <t>2009/12/21</t>
  </si>
  <si>
    <t>2008/09/30</t>
  </si>
  <si>
    <t>現金及び預金</t>
  </si>
  <si>
    <t>百万円</t>
  </si>
  <si>
    <t>千円</t>
  </si>
  <si>
    <t>売掛金</t>
  </si>
  <si>
    <t>前払費用</t>
  </si>
  <si>
    <t>その他</t>
  </si>
  <si>
    <t>貸倒引当金</t>
  </si>
  <si>
    <t>流動資産</t>
  </si>
  <si>
    <t>建物（純額）</t>
  </si>
  <si>
    <t>土地</t>
  </si>
  <si>
    <t>リース資産</t>
  </si>
  <si>
    <t>その他（純額）</t>
  </si>
  <si>
    <t>有形固定資産</t>
  </si>
  <si>
    <t>無形固定資産</t>
  </si>
  <si>
    <t>投資その他の資産</t>
  </si>
  <si>
    <t>固定資産</t>
  </si>
  <si>
    <t>資産</t>
  </si>
  <si>
    <t>買掛金</t>
  </si>
  <si>
    <t>1年内償還予定の社債</t>
  </si>
  <si>
    <t>短期借入金</t>
  </si>
  <si>
    <t>1年内返済予定の長期借入金</t>
  </si>
  <si>
    <t>未払法人税等</t>
  </si>
  <si>
    <t>賞与引当金</t>
  </si>
  <si>
    <t>流動負債</t>
  </si>
  <si>
    <t>社債</t>
  </si>
  <si>
    <t>長期借入金</t>
  </si>
  <si>
    <t>リース債務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</si>
  <si>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</si>
  <si>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</si>
  <si>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</si>
  <si>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</si>
  <si>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</si>
  <si>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</si>
  <si>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</si>
  <si>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</si>
  <si>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</si>
  <si>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</si>
  <si>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新株予約権</t>
  </si>
  <si>
    <t>純資産</t>
  </si>
  <si>
    <t>負債純資産</t>
  </si>
  <si>
    <t>証券コード</t>
  </si>
  <si>
    <t>企業名</t>
  </si>
  <si>
    <t>パラカ株式会社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</si>
  <si>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</si>
  <si>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</si>
  <si>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</si>
  <si>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</si>
  <si>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2013/10/01</t>
  </si>
  <si>
    <t>2012/10/01</t>
  </si>
  <si>
    <t>2011/10/01</t>
  </si>
  <si>
    <t>2010/10/01</t>
  </si>
  <si>
    <t>税引前四半期純利益</t>
  </si>
  <si>
    <t>減価償却費</t>
  </si>
  <si>
    <t>賞与引当金の増減額（△は減少）</t>
  </si>
  <si>
    <t>受取利息及び受取配当金</t>
  </si>
  <si>
    <t>支払利息</t>
  </si>
  <si>
    <t>固定資産売却損益（△は益）</t>
  </si>
  <si>
    <t>固定資産除却損</t>
  </si>
  <si>
    <t>売上債権の増減額（△は増加）</t>
  </si>
  <si>
    <t>その他の流動資産の増減額（△は増加）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</si>
  <si>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</si>
  <si>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</si>
  <si>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</si>
  <si>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</si>
  <si>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</si>
  <si>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</si>
  <si>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</si>
  <si>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</si>
  <si>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有形固定資産の取得による支出</t>
  </si>
  <si>
    <t>有形固定資産の売却による収入</t>
  </si>
  <si>
    <t>無形固定資産の取得による支出</t>
  </si>
  <si>
    <t>差入敷金保証金の支払による支出</t>
  </si>
  <si>
    <t>差入敷金保証金の戻入による収入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</si>
  <si>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</si>
  <si>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</si>
  <si>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</si>
  <si>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</si>
  <si>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</si>
  <si>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社債の償還による支出</t>
  </si>
  <si>
    <t>新株予約権の行使による株式の発行による収入</t>
  </si>
  <si>
    <t>リース債務の返済による支出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</si>
  <si>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</si>
  <si>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</si>
  <si>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</si>
  <si>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</si>
  <si>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</si>
  <si>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2009/10/01</t>
  </si>
  <si>
    <t>2008/10/01</t>
  </si>
  <si>
    <t>2007/10/01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</si>
  <si>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</si>
  <si>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</si>
  <si>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</si>
  <si>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</si>
  <si>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</si>
  <si>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</si>
  <si>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</si>
  <si>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受取保険金</t>
  </si>
  <si>
    <t>保険返戻金</t>
  </si>
  <si>
    <t>営業外収益</t>
  </si>
  <si>
    <t>営業外費用</t>
  </si>
  <si>
    <t>経常利益</t>
  </si>
  <si>
    <t>固定資産売却益</t>
  </si>
  <si>
    <t>特別利益</t>
  </si>
  <si>
    <t>特別損失</t>
  </si>
  <si>
    <t>法人税等合計</t>
  </si>
  <si>
    <t>四半期純利益</t>
  </si>
  <si>
    <t>個別・損益計算書</t>
  </si>
  <si>
    <t>2011/02/10</t>
  </si>
  <si>
    <t>2010/12/31</t>
  </si>
  <si>
    <t>2010/08/11</t>
  </si>
  <si>
    <t>2010/06/30</t>
  </si>
  <si>
    <t>2010/05/12</t>
  </si>
  <si>
    <t>2010/03/31</t>
  </si>
  <si>
    <t>2010/02/05</t>
  </si>
  <si>
    <t>2009/12/31</t>
  </si>
  <si>
    <t>2009/08/03</t>
  </si>
  <si>
    <t>2009/06/30</t>
  </si>
  <si>
    <t>2009/05/12</t>
  </si>
  <si>
    <t>2009/03/31</t>
  </si>
  <si>
    <t>2009/02/13</t>
  </si>
  <si>
    <t>2008/12/31</t>
  </si>
  <si>
    <t>建物及び構築物（純額）</t>
  </si>
  <si>
    <t>建設仮勘定</t>
  </si>
  <si>
    <t>繰延税金資産</t>
  </si>
  <si>
    <t>連結・貸借対照表</t>
  </si>
  <si>
    <t>減損損失</t>
  </si>
  <si>
    <t>貸倒引当金の増減額（△は減少）</t>
  </si>
  <si>
    <t>有形固定資産売却損益（△は益）</t>
  </si>
  <si>
    <t>有形固定資産除却損</t>
  </si>
  <si>
    <t>たな卸資産の増減額（△は増加）</t>
  </si>
  <si>
    <t>前払費用の増減額（△は増加）</t>
  </si>
  <si>
    <t>未払金の増減額（△は減少）</t>
  </si>
  <si>
    <t>未払消費税等の増減額（△は減少）</t>
  </si>
  <si>
    <t>定期預金の払戻による収入</t>
  </si>
  <si>
    <t>連結・キャッシュフロー計算書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</si>
</sst>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9" t="s">
        <v>90</v>
      </c>
      <c r="B2" s="13">
        <v>4809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thickBot="1">
      <c r="A3" s="10" t="s">
        <v>91</v>
      </c>
      <c r="B3" s="1" t="s">
        <v>92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9" t="s">
        <v>8</v>
      </c>
      <c r="B4" s="14" t="str">
        <f>HYPERLINK("http://www.kabupro.jp/mark/20111219/S0009HID.htm","有価証券報告書")</f>
        <v>有価証券報告書</v>
      </c>
      <c r="C4" s="14" t="str">
        <f>HYPERLINK("http://www.kabupro.jp/mark/20110210/S0007R08.htm","四半期報告書")</f>
        <v>四半期報告書</v>
      </c>
      <c r="D4" s="14" t="str">
        <f>HYPERLINK("http://www.kabupro.jp/mark/20101220/S0007FD5.htm","有価証券報告書")</f>
        <v>有価証券報告書</v>
      </c>
      <c r="E4" s="14" t="str">
        <f>HYPERLINK("http://www.kabupro.jp/mark/20110811/S0009496.htm","四半期報告書")</f>
        <v>四半期報告書</v>
      </c>
      <c r="F4" s="14" t="str">
        <f>HYPERLINK("http://www.kabupro.jp/mark/20110512/S00089RW.htm","四半期報告書")</f>
        <v>四半期報告書</v>
      </c>
      <c r="G4" s="14" t="str">
        <f>HYPERLINK("http://www.kabupro.jp/mark/20110210/S0007R08.htm","四半期報告書")</f>
        <v>四半期報告書</v>
      </c>
      <c r="H4" s="14" t="str">
        <f>HYPERLINK("http://www.kabupro.jp/mark/20101220/S0007FD5.htm","有価証券報告書")</f>
        <v>有価証券報告書</v>
      </c>
      <c r="I4" s="14" t="str">
        <f>HYPERLINK("http://www.kabupro.jp/mark/20100811/S0006HU2.htm","四半期報告書")</f>
        <v>四半期報告書</v>
      </c>
      <c r="J4" s="14" t="str">
        <f>HYPERLINK("http://www.kabupro.jp/mark/20100512/S0005O24.htm","四半期報告書")</f>
        <v>四半期報告書</v>
      </c>
      <c r="K4" s="14" t="str">
        <f>HYPERLINK("http://www.kabupro.jp/mark/20100205/S00051UT.htm","四半期報告書")</f>
        <v>四半期報告書</v>
      </c>
      <c r="L4" s="14" t="str">
        <f>HYPERLINK("http://www.kabupro.jp/mark/20091221/S0004UAI.htm","有価証券報告書")</f>
        <v>有価証券報告書</v>
      </c>
    </row>
    <row r="5" spans="1:12" ht="14.25" thickBot="1">
      <c r="A5" s="10" t="s">
        <v>9</v>
      </c>
      <c r="B5" s="1" t="s">
        <v>44</v>
      </c>
      <c r="C5" s="1" t="s">
        <v>157</v>
      </c>
      <c r="D5" s="1" t="s">
        <v>46</v>
      </c>
      <c r="E5" s="1" t="s">
        <v>40</v>
      </c>
      <c r="F5" s="1" t="s">
        <v>42</v>
      </c>
      <c r="G5" s="1" t="s">
        <v>157</v>
      </c>
      <c r="H5" s="1" t="s">
        <v>46</v>
      </c>
      <c r="I5" s="1" t="s">
        <v>159</v>
      </c>
      <c r="J5" s="1" t="s">
        <v>161</v>
      </c>
      <c r="K5" s="1" t="s">
        <v>163</v>
      </c>
      <c r="L5" s="1" t="s">
        <v>48</v>
      </c>
    </row>
    <row r="6" spans="1:12" ht="15" thickBot="1" thickTop="1">
      <c r="A6" s="9" t="s">
        <v>10</v>
      </c>
      <c r="B6" s="17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4.25" thickTop="1">
      <c r="A7" s="11" t="s">
        <v>11</v>
      </c>
      <c r="B7" s="15" t="s">
        <v>22</v>
      </c>
      <c r="C7" s="13" t="s">
        <v>96</v>
      </c>
      <c r="D7" s="15" t="s">
        <v>22</v>
      </c>
      <c r="E7" s="13" t="s">
        <v>96</v>
      </c>
      <c r="F7" s="13" t="s">
        <v>96</v>
      </c>
      <c r="G7" s="13" t="s">
        <v>96</v>
      </c>
      <c r="H7" s="15" t="s">
        <v>22</v>
      </c>
      <c r="I7" s="13" t="s">
        <v>96</v>
      </c>
      <c r="J7" s="13" t="s">
        <v>96</v>
      </c>
      <c r="K7" s="13" t="s">
        <v>96</v>
      </c>
      <c r="L7" s="15" t="s">
        <v>22</v>
      </c>
    </row>
    <row r="8" spans="1:12" ht="13.5">
      <c r="A8" s="12" t="s">
        <v>12</v>
      </c>
      <c r="B8" s="16" t="s">
        <v>100</v>
      </c>
      <c r="C8" s="1" t="s">
        <v>100</v>
      </c>
      <c r="D8" s="16" t="s">
        <v>136</v>
      </c>
      <c r="E8" s="1" t="s">
        <v>136</v>
      </c>
      <c r="F8" s="1" t="s">
        <v>136</v>
      </c>
      <c r="G8" s="1" t="s">
        <v>136</v>
      </c>
      <c r="H8" s="16" t="s">
        <v>137</v>
      </c>
      <c r="I8" s="1" t="s">
        <v>137</v>
      </c>
      <c r="J8" s="1" t="s">
        <v>137</v>
      </c>
      <c r="K8" s="1" t="s">
        <v>137</v>
      </c>
      <c r="L8" s="16" t="s">
        <v>138</v>
      </c>
    </row>
    <row r="9" spans="1:12" ht="13.5">
      <c r="A9" s="12" t="s">
        <v>13</v>
      </c>
      <c r="B9" s="16" t="s">
        <v>39</v>
      </c>
      <c r="C9" s="1" t="s">
        <v>158</v>
      </c>
      <c r="D9" s="16" t="s">
        <v>45</v>
      </c>
      <c r="E9" s="1" t="s">
        <v>160</v>
      </c>
      <c r="F9" s="1" t="s">
        <v>162</v>
      </c>
      <c r="G9" s="1" t="s">
        <v>164</v>
      </c>
      <c r="H9" s="16" t="s">
        <v>47</v>
      </c>
      <c r="I9" s="1" t="s">
        <v>166</v>
      </c>
      <c r="J9" s="1" t="s">
        <v>168</v>
      </c>
      <c r="K9" s="1" t="s">
        <v>170</v>
      </c>
      <c r="L9" s="16" t="s">
        <v>49</v>
      </c>
    </row>
    <row r="10" spans="1:12" ht="14.25" thickBot="1">
      <c r="A10" s="12" t="s">
        <v>14</v>
      </c>
      <c r="B10" s="16" t="s">
        <v>52</v>
      </c>
      <c r="C10" s="1" t="s">
        <v>52</v>
      </c>
      <c r="D10" s="16" t="s">
        <v>52</v>
      </c>
      <c r="E10" s="1" t="s">
        <v>52</v>
      </c>
      <c r="F10" s="1" t="s">
        <v>52</v>
      </c>
      <c r="G10" s="1" t="s">
        <v>52</v>
      </c>
      <c r="H10" s="16" t="s">
        <v>52</v>
      </c>
      <c r="I10" s="1" t="s">
        <v>52</v>
      </c>
      <c r="J10" s="1" t="s">
        <v>52</v>
      </c>
      <c r="K10" s="1" t="s">
        <v>52</v>
      </c>
      <c r="L10" s="16" t="s">
        <v>52</v>
      </c>
    </row>
    <row r="11" spans="1:12" ht="14.25" thickTop="1">
      <c r="A11" s="29" t="s">
        <v>139</v>
      </c>
      <c r="B11" s="21">
        <v>6738713</v>
      </c>
      <c r="C11" s="20">
        <v>1788334</v>
      </c>
      <c r="D11" s="21">
        <v>6738713</v>
      </c>
      <c r="E11" s="20">
        <v>5011297</v>
      </c>
      <c r="F11" s="20">
        <v>3340569</v>
      </c>
      <c r="G11" s="20">
        <v>1679465</v>
      </c>
      <c r="H11" s="21">
        <v>6060048</v>
      </c>
      <c r="I11" s="20">
        <v>4473342</v>
      </c>
      <c r="J11" s="20">
        <v>2966025</v>
      </c>
      <c r="K11" s="20">
        <v>1498628</v>
      </c>
      <c r="L11" s="21">
        <v>5640350</v>
      </c>
    </row>
    <row r="12" spans="1:12" ht="13.5">
      <c r="A12" s="6" t="s">
        <v>140</v>
      </c>
      <c r="B12" s="23">
        <v>4696279</v>
      </c>
      <c r="C12" s="22">
        <v>1218230</v>
      </c>
      <c r="D12" s="23">
        <v>4696279</v>
      </c>
      <c r="E12" s="22">
        <v>3479906</v>
      </c>
      <c r="F12" s="22">
        <v>2316214</v>
      </c>
      <c r="G12" s="22">
        <v>1146205</v>
      </c>
      <c r="H12" s="23">
        <v>4368932</v>
      </c>
      <c r="I12" s="22">
        <v>3258349</v>
      </c>
      <c r="J12" s="22">
        <v>2161112</v>
      </c>
      <c r="K12" s="22">
        <v>1074334</v>
      </c>
      <c r="L12" s="23">
        <v>4089602</v>
      </c>
    </row>
    <row r="13" spans="1:12" ht="13.5">
      <c r="A13" s="6" t="s">
        <v>141</v>
      </c>
      <c r="B13" s="23">
        <v>2042434</v>
      </c>
      <c r="C13" s="22">
        <v>570104</v>
      </c>
      <c r="D13" s="23">
        <v>2042434</v>
      </c>
      <c r="E13" s="22">
        <v>1531391</v>
      </c>
      <c r="F13" s="22">
        <v>1024354</v>
      </c>
      <c r="G13" s="22">
        <v>533259</v>
      </c>
      <c r="H13" s="23">
        <v>1691116</v>
      </c>
      <c r="I13" s="22">
        <v>1214992</v>
      </c>
      <c r="J13" s="22">
        <v>804913</v>
      </c>
      <c r="K13" s="22">
        <v>424293</v>
      </c>
      <c r="L13" s="23">
        <v>1550748</v>
      </c>
    </row>
    <row r="14" spans="1:12" ht="13.5">
      <c r="A14" s="6" t="s">
        <v>142</v>
      </c>
      <c r="B14" s="23">
        <v>756889</v>
      </c>
      <c r="C14" s="22">
        <v>206211</v>
      </c>
      <c r="D14" s="23">
        <v>756889</v>
      </c>
      <c r="E14" s="22">
        <v>555601</v>
      </c>
      <c r="F14" s="22">
        <v>367127</v>
      </c>
      <c r="G14" s="22">
        <v>182488</v>
      </c>
      <c r="H14" s="23">
        <v>675471</v>
      </c>
      <c r="I14" s="22">
        <v>504813</v>
      </c>
      <c r="J14" s="22">
        <v>340614</v>
      </c>
      <c r="K14" s="22">
        <v>178357</v>
      </c>
      <c r="L14" s="23">
        <v>694736</v>
      </c>
    </row>
    <row r="15" spans="1:12" ht="14.25" thickBot="1">
      <c r="A15" s="28" t="s">
        <v>143</v>
      </c>
      <c r="B15" s="25">
        <v>1285545</v>
      </c>
      <c r="C15" s="24">
        <v>363892</v>
      </c>
      <c r="D15" s="25">
        <v>1285545</v>
      </c>
      <c r="E15" s="24">
        <v>975789</v>
      </c>
      <c r="F15" s="24">
        <v>657226</v>
      </c>
      <c r="G15" s="24">
        <v>350770</v>
      </c>
      <c r="H15" s="25">
        <v>1015644</v>
      </c>
      <c r="I15" s="24">
        <v>710179</v>
      </c>
      <c r="J15" s="24">
        <v>464299</v>
      </c>
      <c r="K15" s="24">
        <v>245936</v>
      </c>
      <c r="L15" s="25">
        <v>856011</v>
      </c>
    </row>
    <row r="16" spans="1:12" ht="14.25" thickTop="1">
      <c r="A16" s="5" t="s">
        <v>144</v>
      </c>
      <c r="B16" s="23">
        <v>446</v>
      </c>
      <c r="C16" s="22">
        <v>60</v>
      </c>
      <c r="D16" s="23">
        <v>446</v>
      </c>
      <c r="E16" s="22">
        <v>244</v>
      </c>
      <c r="F16" s="22">
        <v>232</v>
      </c>
      <c r="G16" s="22">
        <v>15</v>
      </c>
      <c r="H16" s="23">
        <v>924</v>
      </c>
      <c r="I16" s="22">
        <v>736</v>
      </c>
      <c r="J16" s="22">
        <v>711</v>
      </c>
      <c r="K16" s="22">
        <v>34</v>
      </c>
      <c r="L16" s="23">
        <v>3217</v>
      </c>
    </row>
    <row r="17" spans="1:12" ht="13.5">
      <c r="A17" s="5" t="s">
        <v>146</v>
      </c>
      <c r="B17" s="23">
        <v>2483</v>
      </c>
      <c r="C17" s="22">
        <v>747</v>
      </c>
      <c r="D17" s="23">
        <v>2483</v>
      </c>
      <c r="E17" s="22"/>
      <c r="F17" s="22"/>
      <c r="G17" s="22">
        <v>222</v>
      </c>
      <c r="H17" s="23">
        <v>1146</v>
      </c>
      <c r="I17" s="22"/>
      <c r="J17" s="22"/>
      <c r="K17" s="22">
        <v>187</v>
      </c>
      <c r="L17" s="23">
        <v>1236</v>
      </c>
    </row>
    <row r="18" spans="1:12" ht="13.5">
      <c r="A18" s="5" t="s">
        <v>0</v>
      </c>
      <c r="B18" s="23">
        <v>2900</v>
      </c>
      <c r="C18" s="22">
        <v>734</v>
      </c>
      <c r="D18" s="23">
        <v>2900</v>
      </c>
      <c r="E18" s="22"/>
      <c r="F18" s="22"/>
      <c r="G18" s="22"/>
      <c r="H18" s="23"/>
      <c r="I18" s="22"/>
      <c r="J18" s="22"/>
      <c r="K18" s="22"/>
      <c r="L18" s="23"/>
    </row>
    <row r="19" spans="1:12" ht="13.5">
      <c r="A19" s="5" t="s">
        <v>1</v>
      </c>
      <c r="B19" s="23">
        <v>1908</v>
      </c>
      <c r="C19" s="22"/>
      <c r="D19" s="23">
        <v>1908</v>
      </c>
      <c r="E19" s="22">
        <v>1908</v>
      </c>
      <c r="F19" s="22">
        <v>1908</v>
      </c>
      <c r="G19" s="22"/>
      <c r="H19" s="23"/>
      <c r="I19" s="22"/>
      <c r="J19" s="22"/>
      <c r="K19" s="22"/>
      <c r="L19" s="23"/>
    </row>
    <row r="20" spans="1:12" ht="13.5">
      <c r="A20" s="5" t="s">
        <v>55</v>
      </c>
      <c r="B20" s="23">
        <v>2327</v>
      </c>
      <c r="C20" s="22">
        <v>15</v>
      </c>
      <c r="D20" s="23">
        <v>2327</v>
      </c>
      <c r="E20" s="22">
        <v>2831</v>
      </c>
      <c r="F20" s="22">
        <v>952</v>
      </c>
      <c r="G20" s="22">
        <v>34</v>
      </c>
      <c r="H20" s="23">
        <v>1944</v>
      </c>
      <c r="I20" s="22">
        <v>2546</v>
      </c>
      <c r="J20" s="22">
        <v>1706</v>
      </c>
      <c r="K20" s="22">
        <v>269</v>
      </c>
      <c r="L20" s="23">
        <v>2858</v>
      </c>
    </row>
    <row r="21" spans="1:12" ht="13.5">
      <c r="A21" s="5" t="s">
        <v>148</v>
      </c>
      <c r="B21" s="23">
        <v>10065</v>
      </c>
      <c r="C21" s="22">
        <v>2684</v>
      </c>
      <c r="D21" s="23">
        <v>10065</v>
      </c>
      <c r="E21" s="22">
        <v>4984</v>
      </c>
      <c r="F21" s="22">
        <v>3093</v>
      </c>
      <c r="G21" s="22">
        <v>599</v>
      </c>
      <c r="H21" s="23">
        <v>4016</v>
      </c>
      <c r="I21" s="22">
        <v>3282</v>
      </c>
      <c r="J21" s="22">
        <v>2417</v>
      </c>
      <c r="K21" s="22">
        <v>618</v>
      </c>
      <c r="L21" s="23">
        <v>7312</v>
      </c>
    </row>
    <row r="22" spans="1:12" ht="13.5">
      <c r="A22" s="5" t="s">
        <v>105</v>
      </c>
      <c r="B22" s="23">
        <v>280600</v>
      </c>
      <c r="C22" s="22">
        <v>73772</v>
      </c>
      <c r="D22" s="23">
        <v>280600</v>
      </c>
      <c r="E22" s="22">
        <v>217564</v>
      </c>
      <c r="F22" s="22">
        <v>144562</v>
      </c>
      <c r="G22" s="22">
        <v>72746</v>
      </c>
      <c r="H22" s="23">
        <v>285921</v>
      </c>
      <c r="I22" s="22">
        <v>210243</v>
      </c>
      <c r="J22" s="22">
        <v>140238</v>
      </c>
      <c r="K22" s="22">
        <v>69881</v>
      </c>
      <c r="L22" s="23">
        <v>291215</v>
      </c>
    </row>
    <row r="23" spans="1:12" ht="13.5">
      <c r="A23" s="5" t="s">
        <v>55</v>
      </c>
      <c r="B23" s="23">
        <v>7909</v>
      </c>
      <c r="C23" s="22">
        <v>1395</v>
      </c>
      <c r="D23" s="23">
        <v>7909</v>
      </c>
      <c r="E23" s="22">
        <v>5971</v>
      </c>
      <c r="F23" s="22">
        <v>3902</v>
      </c>
      <c r="G23" s="22">
        <v>1960</v>
      </c>
      <c r="H23" s="23">
        <v>12095</v>
      </c>
      <c r="I23" s="22">
        <v>10604</v>
      </c>
      <c r="J23" s="22">
        <v>4524</v>
      </c>
      <c r="K23" s="22">
        <v>3844</v>
      </c>
      <c r="L23" s="23">
        <v>3199</v>
      </c>
    </row>
    <row r="24" spans="1:12" ht="13.5">
      <c r="A24" s="5" t="s">
        <v>149</v>
      </c>
      <c r="B24" s="23">
        <v>288510</v>
      </c>
      <c r="C24" s="22">
        <v>75167</v>
      </c>
      <c r="D24" s="23">
        <v>288510</v>
      </c>
      <c r="E24" s="22">
        <v>223535</v>
      </c>
      <c r="F24" s="22">
        <v>148465</v>
      </c>
      <c r="G24" s="22">
        <v>74707</v>
      </c>
      <c r="H24" s="23">
        <v>298016</v>
      </c>
      <c r="I24" s="22">
        <v>220847</v>
      </c>
      <c r="J24" s="22">
        <v>144763</v>
      </c>
      <c r="K24" s="22">
        <v>73726</v>
      </c>
      <c r="L24" s="23">
        <v>294415</v>
      </c>
    </row>
    <row r="25" spans="1:12" ht="14.25" thickBot="1">
      <c r="A25" s="28" t="s">
        <v>150</v>
      </c>
      <c r="B25" s="25">
        <v>1007099</v>
      </c>
      <c r="C25" s="24">
        <v>291409</v>
      </c>
      <c r="D25" s="25">
        <v>1007099</v>
      </c>
      <c r="E25" s="24">
        <v>757238</v>
      </c>
      <c r="F25" s="24">
        <v>511854</v>
      </c>
      <c r="G25" s="24">
        <v>276663</v>
      </c>
      <c r="H25" s="25">
        <v>721644</v>
      </c>
      <c r="I25" s="24">
        <v>492614</v>
      </c>
      <c r="J25" s="24">
        <v>321953</v>
      </c>
      <c r="K25" s="24">
        <v>172828</v>
      </c>
      <c r="L25" s="25">
        <v>568909</v>
      </c>
    </row>
    <row r="26" spans="1:12" ht="14.25" thickTop="1">
      <c r="A26" s="5" t="s">
        <v>151</v>
      </c>
      <c r="B26" s="23">
        <v>108169</v>
      </c>
      <c r="C26" s="22"/>
      <c r="D26" s="23">
        <v>108169</v>
      </c>
      <c r="E26" s="22">
        <v>108169</v>
      </c>
      <c r="F26" s="22">
        <v>841</v>
      </c>
      <c r="G26" s="22"/>
      <c r="H26" s="23"/>
      <c r="I26" s="22"/>
      <c r="J26" s="22"/>
      <c r="K26" s="22"/>
      <c r="L26" s="23"/>
    </row>
    <row r="27" spans="1:12" ht="13.5">
      <c r="A27" s="5" t="s">
        <v>152</v>
      </c>
      <c r="B27" s="23">
        <v>108169</v>
      </c>
      <c r="C27" s="22">
        <v>63115</v>
      </c>
      <c r="D27" s="23">
        <v>108169</v>
      </c>
      <c r="E27" s="22">
        <v>108169</v>
      </c>
      <c r="F27" s="22">
        <v>841</v>
      </c>
      <c r="G27" s="22"/>
      <c r="H27" s="23"/>
      <c r="I27" s="22"/>
      <c r="J27" s="22"/>
      <c r="K27" s="22"/>
      <c r="L27" s="23"/>
    </row>
    <row r="28" spans="1:12" ht="13.5">
      <c r="A28" s="5" t="s">
        <v>107</v>
      </c>
      <c r="B28" s="23">
        <v>21903</v>
      </c>
      <c r="C28" s="22">
        <v>5691</v>
      </c>
      <c r="D28" s="23">
        <v>21903</v>
      </c>
      <c r="E28" s="22">
        <v>17050</v>
      </c>
      <c r="F28" s="22">
        <v>9395</v>
      </c>
      <c r="G28" s="22">
        <v>3153</v>
      </c>
      <c r="H28" s="23">
        <v>19602</v>
      </c>
      <c r="I28" s="22">
        <v>14054</v>
      </c>
      <c r="J28" s="22">
        <v>4780</v>
      </c>
      <c r="K28" s="22">
        <v>4170</v>
      </c>
      <c r="L28" s="23">
        <v>24260</v>
      </c>
    </row>
    <row r="29" spans="1:12" ht="13.5">
      <c r="A29" s="5" t="s">
        <v>2</v>
      </c>
      <c r="B29" s="23">
        <v>10097</v>
      </c>
      <c r="C29" s="22"/>
      <c r="D29" s="23">
        <v>10097</v>
      </c>
      <c r="E29" s="22"/>
      <c r="F29" s="22"/>
      <c r="G29" s="22"/>
      <c r="H29" s="23">
        <v>6740</v>
      </c>
      <c r="I29" s="22">
        <v>2384</v>
      </c>
      <c r="J29" s="22">
        <v>2384</v>
      </c>
      <c r="K29" s="22"/>
      <c r="L29" s="23"/>
    </row>
    <row r="30" spans="1:12" ht="13.5">
      <c r="A30" s="5" t="s">
        <v>175</v>
      </c>
      <c r="B30" s="23">
        <v>93277</v>
      </c>
      <c r="C30" s="22"/>
      <c r="D30" s="23">
        <v>93277</v>
      </c>
      <c r="E30" s="22">
        <v>93277</v>
      </c>
      <c r="F30" s="22"/>
      <c r="G30" s="22"/>
      <c r="H30" s="23"/>
      <c r="I30" s="22"/>
      <c r="J30" s="22"/>
      <c r="K30" s="22"/>
      <c r="L30" s="23">
        <v>28691</v>
      </c>
    </row>
    <row r="31" spans="1:12" ht="13.5">
      <c r="A31" s="5" t="s">
        <v>153</v>
      </c>
      <c r="B31" s="23">
        <v>125277</v>
      </c>
      <c r="C31" s="22">
        <v>21567</v>
      </c>
      <c r="D31" s="23">
        <v>125277</v>
      </c>
      <c r="E31" s="22">
        <v>110328</v>
      </c>
      <c r="F31" s="22">
        <v>9395</v>
      </c>
      <c r="G31" s="22">
        <v>3153</v>
      </c>
      <c r="H31" s="23">
        <v>66430</v>
      </c>
      <c r="I31" s="22">
        <v>56526</v>
      </c>
      <c r="J31" s="22">
        <v>47252</v>
      </c>
      <c r="K31" s="22">
        <v>44258</v>
      </c>
      <c r="L31" s="23">
        <v>54621</v>
      </c>
    </row>
    <row r="32" spans="1:12" ht="13.5">
      <c r="A32" s="6" t="s">
        <v>3</v>
      </c>
      <c r="B32" s="23">
        <v>989992</v>
      </c>
      <c r="C32" s="22">
        <v>332957</v>
      </c>
      <c r="D32" s="23">
        <v>989992</v>
      </c>
      <c r="E32" s="22">
        <v>755080</v>
      </c>
      <c r="F32" s="22">
        <v>503300</v>
      </c>
      <c r="G32" s="22">
        <v>273509</v>
      </c>
      <c r="H32" s="23">
        <v>655213</v>
      </c>
      <c r="I32" s="22">
        <v>436087</v>
      </c>
      <c r="J32" s="22">
        <v>274701</v>
      </c>
      <c r="K32" s="22">
        <v>128570</v>
      </c>
      <c r="L32" s="23">
        <v>514287</v>
      </c>
    </row>
    <row r="33" spans="1:12" ht="13.5">
      <c r="A33" s="6" t="s">
        <v>4</v>
      </c>
      <c r="B33" s="23">
        <v>13466</v>
      </c>
      <c r="C33" s="22">
        <v>2881</v>
      </c>
      <c r="D33" s="23">
        <v>13466</v>
      </c>
      <c r="E33" s="22">
        <v>12575</v>
      </c>
      <c r="F33" s="22">
        <v>9487</v>
      </c>
      <c r="G33" s="22">
        <v>4588</v>
      </c>
      <c r="H33" s="23">
        <v>18057</v>
      </c>
      <c r="I33" s="22">
        <v>14157</v>
      </c>
      <c r="J33" s="22">
        <v>9461</v>
      </c>
      <c r="K33" s="22">
        <v>3788</v>
      </c>
      <c r="L33" s="23">
        <v>17433</v>
      </c>
    </row>
    <row r="34" spans="1:12" ht="13.5">
      <c r="A34" s="6" t="s">
        <v>101</v>
      </c>
      <c r="B34" s="23">
        <v>976525</v>
      </c>
      <c r="C34" s="22">
        <v>330076</v>
      </c>
      <c r="D34" s="23">
        <v>976525</v>
      </c>
      <c r="E34" s="22">
        <v>742505</v>
      </c>
      <c r="F34" s="22">
        <v>493813</v>
      </c>
      <c r="G34" s="22">
        <v>268920</v>
      </c>
      <c r="H34" s="23">
        <v>637155</v>
      </c>
      <c r="I34" s="22">
        <v>421930</v>
      </c>
      <c r="J34" s="22">
        <v>265240</v>
      </c>
      <c r="K34" s="22">
        <v>124781</v>
      </c>
      <c r="L34" s="23">
        <v>496854</v>
      </c>
    </row>
    <row r="35" spans="1:12" ht="13.5">
      <c r="A35" s="6" t="s">
        <v>5</v>
      </c>
      <c r="B35" s="23">
        <v>456283</v>
      </c>
      <c r="C35" s="22"/>
      <c r="D35" s="23">
        <v>456283</v>
      </c>
      <c r="E35" s="22"/>
      <c r="F35" s="22"/>
      <c r="G35" s="22"/>
      <c r="H35" s="23">
        <v>292050</v>
      </c>
      <c r="I35" s="22"/>
      <c r="J35" s="22"/>
      <c r="K35" s="22"/>
      <c r="L35" s="23">
        <v>219663</v>
      </c>
    </row>
    <row r="36" spans="1:12" ht="13.5">
      <c r="A36" s="6" t="s">
        <v>6</v>
      </c>
      <c r="B36" s="23">
        <v>-46434</v>
      </c>
      <c r="C36" s="22"/>
      <c r="D36" s="23">
        <v>-46434</v>
      </c>
      <c r="E36" s="22"/>
      <c r="F36" s="22"/>
      <c r="G36" s="22"/>
      <c r="H36" s="23">
        <v>-8896</v>
      </c>
      <c r="I36" s="22"/>
      <c r="J36" s="22"/>
      <c r="K36" s="22"/>
      <c r="L36" s="23">
        <v>-8028</v>
      </c>
    </row>
    <row r="37" spans="1:12" ht="13.5">
      <c r="A37" s="6" t="s">
        <v>154</v>
      </c>
      <c r="B37" s="23">
        <v>409848</v>
      </c>
      <c r="C37" s="22">
        <v>139430</v>
      </c>
      <c r="D37" s="23">
        <v>409848</v>
      </c>
      <c r="E37" s="22">
        <v>348460</v>
      </c>
      <c r="F37" s="22">
        <v>205428</v>
      </c>
      <c r="G37" s="22">
        <v>112905</v>
      </c>
      <c r="H37" s="23">
        <v>283153</v>
      </c>
      <c r="I37" s="22">
        <v>190147</v>
      </c>
      <c r="J37" s="22">
        <v>119680</v>
      </c>
      <c r="K37" s="22">
        <v>56408</v>
      </c>
      <c r="L37" s="23">
        <v>211635</v>
      </c>
    </row>
    <row r="38" spans="1:12" ht="14.25" thickBot="1">
      <c r="A38" s="6" t="s">
        <v>155</v>
      </c>
      <c r="B38" s="23">
        <v>566677</v>
      </c>
      <c r="C38" s="22">
        <v>190646</v>
      </c>
      <c r="D38" s="23">
        <v>566677</v>
      </c>
      <c r="E38" s="22">
        <v>394044</v>
      </c>
      <c r="F38" s="22">
        <v>288385</v>
      </c>
      <c r="G38" s="22">
        <v>156015</v>
      </c>
      <c r="H38" s="23">
        <v>354002</v>
      </c>
      <c r="I38" s="22">
        <v>231783</v>
      </c>
      <c r="J38" s="22">
        <v>145559</v>
      </c>
      <c r="K38" s="22">
        <v>68373</v>
      </c>
      <c r="L38" s="23">
        <v>284751</v>
      </c>
    </row>
    <row r="39" spans="1:12" ht="14.25" thickTop="1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1" ht="13.5">
      <c r="A41" s="19" t="s">
        <v>94</v>
      </c>
    </row>
    <row r="42" ht="13.5">
      <c r="A42" s="19" t="s">
        <v>95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L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9" t="s">
        <v>90</v>
      </c>
      <c r="B2" s="13">
        <v>4809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thickBot="1">
      <c r="A3" s="10" t="s">
        <v>91</v>
      </c>
      <c r="B3" s="1" t="s">
        <v>92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9" t="s">
        <v>8</v>
      </c>
      <c r="B4" s="14" t="str">
        <f>HYPERLINK("http://www.kabupro.jp/mark/20111219/S0009HID.htm","有価証券報告書")</f>
        <v>有価証券報告書</v>
      </c>
      <c r="C4" s="14" t="str">
        <f>HYPERLINK("http://www.kabupro.jp/mark/20110210/S0007R08.htm","四半期報告書")</f>
        <v>四半期報告書</v>
      </c>
      <c r="D4" s="14" t="str">
        <f>HYPERLINK("http://www.kabupro.jp/mark/20101220/S0007FD5.htm","有価証券報告書")</f>
        <v>有価証券報告書</v>
      </c>
      <c r="E4" s="14" t="str">
        <f>HYPERLINK("http://www.kabupro.jp/mark/20110811/S0009496.htm","四半期報告書")</f>
        <v>四半期報告書</v>
      </c>
      <c r="F4" s="14" t="str">
        <f>HYPERLINK("http://www.kabupro.jp/mark/20110512/S00089RW.htm","四半期報告書")</f>
        <v>四半期報告書</v>
      </c>
      <c r="G4" s="14" t="str">
        <f>HYPERLINK("http://www.kabupro.jp/mark/20110210/S0007R08.htm","四半期報告書")</f>
        <v>四半期報告書</v>
      </c>
      <c r="H4" s="14" t="str">
        <f>HYPERLINK("http://www.kabupro.jp/mark/20101220/S0007FD5.htm","有価証券報告書")</f>
        <v>有価証券報告書</v>
      </c>
      <c r="I4" s="14" t="str">
        <f>HYPERLINK("http://www.kabupro.jp/mark/20100811/S0006HU2.htm","四半期報告書")</f>
        <v>四半期報告書</v>
      </c>
      <c r="J4" s="14" t="str">
        <f>HYPERLINK("http://www.kabupro.jp/mark/20100512/S0005O24.htm","四半期報告書")</f>
        <v>四半期報告書</v>
      </c>
      <c r="K4" s="14" t="str">
        <f>HYPERLINK("http://www.kabupro.jp/mark/20100205/S00051UT.htm","四半期報告書")</f>
        <v>四半期報告書</v>
      </c>
      <c r="L4" s="14" t="str">
        <f>HYPERLINK("http://www.kabupro.jp/mark/20091221/S0004UAI.htm","有価証券報告書")</f>
        <v>有価証券報告書</v>
      </c>
    </row>
    <row r="5" spans="1:12" ht="14.25" thickBot="1">
      <c r="A5" s="10" t="s">
        <v>9</v>
      </c>
      <c r="B5" s="1" t="s">
        <v>44</v>
      </c>
      <c r="C5" s="1" t="s">
        <v>157</v>
      </c>
      <c r="D5" s="1" t="s">
        <v>46</v>
      </c>
      <c r="E5" s="1" t="s">
        <v>40</v>
      </c>
      <c r="F5" s="1" t="s">
        <v>42</v>
      </c>
      <c r="G5" s="1" t="s">
        <v>157</v>
      </c>
      <c r="H5" s="1" t="s">
        <v>46</v>
      </c>
      <c r="I5" s="1" t="s">
        <v>159</v>
      </c>
      <c r="J5" s="1" t="s">
        <v>161</v>
      </c>
      <c r="K5" s="1" t="s">
        <v>163</v>
      </c>
      <c r="L5" s="1" t="s">
        <v>48</v>
      </c>
    </row>
    <row r="6" spans="1:12" ht="15" thickBot="1" thickTop="1">
      <c r="A6" s="9" t="s">
        <v>10</v>
      </c>
      <c r="B6" s="17" t="s">
        <v>184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4.25" thickTop="1">
      <c r="A7" s="11" t="s">
        <v>11</v>
      </c>
      <c r="B7" s="15" t="s">
        <v>22</v>
      </c>
      <c r="C7" s="13" t="s">
        <v>96</v>
      </c>
      <c r="D7" s="15" t="s">
        <v>22</v>
      </c>
      <c r="E7" s="13" t="s">
        <v>96</v>
      </c>
      <c r="F7" s="13" t="s">
        <v>96</v>
      </c>
      <c r="G7" s="13" t="s">
        <v>96</v>
      </c>
      <c r="H7" s="15" t="s">
        <v>22</v>
      </c>
      <c r="I7" s="13" t="s">
        <v>96</v>
      </c>
      <c r="J7" s="13" t="s">
        <v>96</v>
      </c>
      <c r="K7" s="13" t="s">
        <v>96</v>
      </c>
      <c r="L7" s="15" t="s">
        <v>22</v>
      </c>
    </row>
    <row r="8" spans="1:12" ht="13.5">
      <c r="A8" s="12" t="s">
        <v>12</v>
      </c>
      <c r="B8" s="16" t="s">
        <v>100</v>
      </c>
      <c r="C8" s="1" t="s">
        <v>100</v>
      </c>
      <c r="D8" s="16" t="s">
        <v>136</v>
      </c>
      <c r="E8" s="1" t="s">
        <v>136</v>
      </c>
      <c r="F8" s="1" t="s">
        <v>136</v>
      </c>
      <c r="G8" s="1" t="s">
        <v>136</v>
      </c>
      <c r="H8" s="16" t="s">
        <v>137</v>
      </c>
      <c r="I8" s="1" t="s">
        <v>137</v>
      </c>
      <c r="J8" s="1" t="s">
        <v>137</v>
      </c>
      <c r="K8" s="1" t="s">
        <v>137</v>
      </c>
      <c r="L8" s="16" t="s">
        <v>138</v>
      </c>
    </row>
    <row r="9" spans="1:12" ht="13.5">
      <c r="A9" s="12" t="s">
        <v>13</v>
      </c>
      <c r="B9" s="16" t="s">
        <v>39</v>
      </c>
      <c r="C9" s="1" t="s">
        <v>158</v>
      </c>
      <c r="D9" s="16" t="s">
        <v>45</v>
      </c>
      <c r="E9" s="1" t="s">
        <v>160</v>
      </c>
      <c r="F9" s="1" t="s">
        <v>162</v>
      </c>
      <c r="G9" s="1" t="s">
        <v>164</v>
      </c>
      <c r="H9" s="16" t="s">
        <v>47</v>
      </c>
      <c r="I9" s="1" t="s">
        <v>166</v>
      </c>
      <c r="J9" s="1" t="s">
        <v>168</v>
      </c>
      <c r="K9" s="1" t="s">
        <v>170</v>
      </c>
      <c r="L9" s="16" t="s">
        <v>49</v>
      </c>
    </row>
    <row r="10" spans="1:12" ht="14.25" thickBot="1">
      <c r="A10" s="12" t="s">
        <v>14</v>
      </c>
      <c r="B10" s="16" t="s">
        <v>52</v>
      </c>
      <c r="C10" s="1" t="s">
        <v>52</v>
      </c>
      <c r="D10" s="16" t="s">
        <v>52</v>
      </c>
      <c r="E10" s="1" t="s">
        <v>52</v>
      </c>
      <c r="F10" s="1" t="s">
        <v>52</v>
      </c>
      <c r="G10" s="1" t="s">
        <v>52</v>
      </c>
      <c r="H10" s="16" t="s">
        <v>52</v>
      </c>
      <c r="I10" s="1" t="s">
        <v>52</v>
      </c>
      <c r="J10" s="1" t="s">
        <v>52</v>
      </c>
      <c r="K10" s="1" t="s">
        <v>52</v>
      </c>
      <c r="L10" s="16" t="s">
        <v>52</v>
      </c>
    </row>
    <row r="11" spans="1:12" ht="14.25" thickTop="1">
      <c r="A11" s="27" t="s">
        <v>101</v>
      </c>
      <c r="B11" s="21">
        <v>976525</v>
      </c>
      <c r="C11" s="20">
        <v>330076</v>
      </c>
      <c r="D11" s="21">
        <v>976525</v>
      </c>
      <c r="E11" s="20">
        <v>742505</v>
      </c>
      <c r="F11" s="20">
        <v>493813</v>
      </c>
      <c r="G11" s="20">
        <v>268920</v>
      </c>
      <c r="H11" s="21">
        <v>637155</v>
      </c>
      <c r="I11" s="20">
        <v>421930</v>
      </c>
      <c r="J11" s="20">
        <v>265240</v>
      </c>
      <c r="K11" s="20">
        <v>124781</v>
      </c>
      <c r="L11" s="21">
        <v>496854</v>
      </c>
    </row>
    <row r="12" spans="1:12" ht="13.5">
      <c r="A12" s="5" t="s">
        <v>102</v>
      </c>
      <c r="B12" s="23">
        <v>227577</v>
      </c>
      <c r="C12" s="22">
        <v>63361</v>
      </c>
      <c r="D12" s="23">
        <v>227577</v>
      </c>
      <c r="E12" s="22">
        <v>163589</v>
      </c>
      <c r="F12" s="22">
        <v>105164</v>
      </c>
      <c r="G12" s="22">
        <v>49854</v>
      </c>
      <c r="H12" s="23">
        <v>175908</v>
      </c>
      <c r="I12" s="22">
        <v>105946</v>
      </c>
      <c r="J12" s="22">
        <v>67499</v>
      </c>
      <c r="K12" s="22">
        <v>32205</v>
      </c>
      <c r="L12" s="23">
        <v>140239</v>
      </c>
    </row>
    <row r="13" spans="1:12" ht="13.5">
      <c r="A13" s="5" t="s">
        <v>175</v>
      </c>
      <c r="B13" s="23">
        <v>93277</v>
      </c>
      <c r="C13" s="22"/>
      <c r="D13" s="23">
        <v>93277</v>
      </c>
      <c r="E13" s="22">
        <v>93277</v>
      </c>
      <c r="F13" s="22"/>
      <c r="G13" s="22"/>
      <c r="H13" s="23"/>
      <c r="I13" s="22"/>
      <c r="J13" s="22"/>
      <c r="K13" s="22"/>
      <c r="L13" s="23">
        <v>28691</v>
      </c>
    </row>
    <row r="14" spans="1:12" ht="13.5">
      <c r="A14" s="5" t="s">
        <v>176</v>
      </c>
      <c r="B14" s="23">
        <v>-72</v>
      </c>
      <c r="C14" s="22"/>
      <c r="D14" s="23">
        <v>-72</v>
      </c>
      <c r="E14" s="22"/>
      <c r="F14" s="22"/>
      <c r="G14" s="22"/>
      <c r="H14" s="23">
        <v>608</v>
      </c>
      <c r="I14" s="22"/>
      <c r="J14" s="22"/>
      <c r="K14" s="22"/>
      <c r="L14" s="23">
        <v>-24</v>
      </c>
    </row>
    <row r="15" spans="1:12" ht="13.5">
      <c r="A15" s="5" t="s">
        <v>103</v>
      </c>
      <c r="B15" s="23">
        <v>2887</v>
      </c>
      <c r="C15" s="22">
        <v>-10213</v>
      </c>
      <c r="D15" s="23">
        <v>2887</v>
      </c>
      <c r="E15" s="22">
        <v>-7700</v>
      </c>
      <c r="F15" s="22">
        <v>3126</v>
      </c>
      <c r="G15" s="22">
        <v>-6990</v>
      </c>
      <c r="H15" s="23">
        <v>918</v>
      </c>
      <c r="I15" s="22">
        <v>-8863</v>
      </c>
      <c r="J15" s="22">
        <v>-2501</v>
      </c>
      <c r="K15" s="22">
        <v>-9535</v>
      </c>
      <c r="L15" s="23">
        <v>2074</v>
      </c>
    </row>
    <row r="16" spans="1:12" ht="13.5">
      <c r="A16" s="5" t="s">
        <v>104</v>
      </c>
      <c r="B16" s="23">
        <v>-1013</v>
      </c>
      <c r="C16" s="22">
        <v>-187</v>
      </c>
      <c r="D16" s="23">
        <v>-1013</v>
      </c>
      <c r="E16" s="22">
        <v>-573</v>
      </c>
      <c r="F16" s="22">
        <v>-359</v>
      </c>
      <c r="G16" s="22">
        <v>-142</v>
      </c>
      <c r="H16" s="23">
        <v>-1254</v>
      </c>
      <c r="I16" s="22">
        <v>-1039</v>
      </c>
      <c r="J16" s="22">
        <v>-837</v>
      </c>
      <c r="K16" s="22">
        <v>-161</v>
      </c>
      <c r="L16" s="23">
        <v>-3217</v>
      </c>
    </row>
    <row r="17" spans="1:12" ht="13.5">
      <c r="A17" s="5" t="s">
        <v>105</v>
      </c>
      <c r="B17" s="23">
        <v>280600</v>
      </c>
      <c r="C17" s="22">
        <v>73772</v>
      </c>
      <c r="D17" s="23">
        <v>280600</v>
      </c>
      <c r="E17" s="22">
        <v>217564</v>
      </c>
      <c r="F17" s="22">
        <v>144562</v>
      </c>
      <c r="G17" s="22">
        <v>72746</v>
      </c>
      <c r="H17" s="23">
        <v>285921</v>
      </c>
      <c r="I17" s="22">
        <v>210243</v>
      </c>
      <c r="J17" s="22">
        <v>140238</v>
      </c>
      <c r="K17" s="22">
        <v>69881</v>
      </c>
      <c r="L17" s="23">
        <v>291215</v>
      </c>
    </row>
    <row r="18" spans="1:12" ht="13.5">
      <c r="A18" s="5" t="s">
        <v>177</v>
      </c>
      <c r="B18" s="23">
        <v>-98072</v>
      </c>
      <c r="C18" s="22"/>
      <c r="D18" s="23">
        <v>-98072</v>
      </c>
      <c r="E18" s="22">
        <v>-108169</v>
      </c>
      <c r="F18" s="22">
        <v>-841</v>
      </c>
      <c r="G18" s="22"/>
      <c r="H18" s="23">
        <v>6740</v>
      </c>
      <c r="I18" s="22">
        <v>2384</v>
      </c>
      <c r="J18" s="22">
        <v>2384</v>
      </c>
      <c r="K18" s="22"/>
      <c r="L18" s="23"/>
    </row>
    <row r="19" spans="1:12" ht="13.5">
      <c r="A19" s="5" t="s">
        <v>178</v>
      </c>
      <c r="B19" s="23">
        <v>21903</v>
      </c>
      <c r="C19" s="22">
        <v>5691</v>
      </c>
      <c r="D19" s="23">
        <v>21903</v>
      </c>
      <c r="E19" s="22">
        <v>17050</v>
      </c>
      <c r="F19" s="22">
        <v>9395</v>
      </c>
      <c r="G19" s="22">
        <v>3153</v>
      </c>
      <c r="H19" s="23">
        <v>19602</v>
      </c>
      <c r="I19" s="22">
        <v>14054</v>
      </c>
      <c r="J19" s="22">
        <v>4780</v>
      </c>
      <c r="K19" s="22">
        <v>4170</v>
      </c>
      <c r="L19" s="23">
        <v>24260</v>
      </c>
    </row>
    <row r="20" spans="1:12" ht="13.5">
      <c r="A20" s="5" t="s">
        <v>108</v>
      </c>
      <c r="B20" s="23">
        <v>-139</v>
      </c>
      <c r="C20" s="22">
        <v>-17190</v>
      </c>
      <c r="D20" s="23">
        <v>-139</v>
      </c>
      <c r="E20" s="22">
        <v>2234</v>
      </c>
      <c r="F20" s="22">
        <v>-809</v>
      </c>
      <c r="G20" s="22">
        <v>-8933</v>
      </c>
      <c r="H20" s="23">
        <v>-5095</v>
      </c>
      <c r="I20" s="22">
        <v>-3290</v>
      </c>
      <c r="J20" s="22">
        <v>-3723</v>
      </c>
      <c r="K20" s="22">
        <v>-13390</v>
      </c>
      <c r="L20" s="23">
        <v>8247</v>
      </c>
    </row>
    <row r="21" spans="1:12" ht="13.5">
      <c r="A21" s="5" t="s">
        <v>179</v>
      </c>
      <c r="B21" s="23">
        <v>124</v>
      </c>
      <c r="C21" s="22">
        <v>150</v>
      </c>
      <c r="D21" s="23">
        <v>124</v>
      </c>
      <c r="E21" s="22">
        <v>339</v>
      </c>
      <c r="F21" s="22">
        <v>135</v>
      </c>
      <c r="G21" s="22">
        <v>-20</v>
      </c>
      <c r="H21" s="23">
        <v>-353</v>
      </c>
      <c r="I21" s="22">
        <v>-324</v>
      </c>
      <c r="J21" s="22">
        <v>-266</v>
      </c>
      <c r="K21" s="22">
        <v>-494</v>
      </c>
      <c r="L21" s="23">
        <v>28312</v>
      </c>
    </row>
    <row r="22" spans="1:12" ht="13.5">
      <c r="A22" s="5" t="s">
        <v>180</v>
      </c>
      <c r="B22" s="23">
        <v>-29100</v>
      </c>
      <c r="C22" s="22"/>
      <c r="D22" s="23">
        <v>-29100</v>
      </c>
      <c r="E22" s="22"/>
      <c r="F22" s="22"/>
      <c r="G22" s="22"/>
      <c r="H22" s="23">
        <v>-26973</v>
      </c>
      <c r="I22" s="22"/>
      <c r="J22" s="22"/>
      <c r="K22" s="22"/>
      <c r="L22" s="23">
        <v>-31070</v>
      </c>
    </row>
    <row r="23" spans="1:12" ht="13.5">
      <c r="A23" s="5" t="s">
        <v>109</v>
      </c>
      <c r="B23" s="23">
        <v>-1132</v>
      </c>
      <c r="C23" s="22">
        <v>19885</v>
      </c>
      <c r="D23" s="23">
        <v>-1132</v>
      </c>
      <c r="E23" s="22">
        <v>-22081</v>
      </c>
      <c r="F23" s="22">
        <v>-14213</v>
      </c>
      <c r="G23" s="22">
        <v>-1994</v>
      </c>
      <c r="H23" s="23">
        <v>8242</v>
      </c>
      <c r="I23" s="22">
        <v>-13</v>
      </c>
      <c r="J23" s="22">
        <v>-6671</v>
      </c>
      <c r="K23" s="22">
        <v>-14003</v>
      </c>
      <c r="L23" s="23">
        <v>-3212</v>
      </c>
    </row>
    <row r="24" spans="1:12" ht="13.5">
      <c r="A24" s="5" t="s">
        <v>110</v>
      </c>
      <c r="B24" s="23">
        <v>16579</v>
      </c>
      <c r="C24" s="22">
        <v>35668</v>
      </c>
      <c r="D24" s="23">
        <v>16579</v>
      </c>
      <c r="E24" s="22">
        <v>15436</v>
      </c>
      <c r="F24" s="22">
        <v>6376</v>
      </c>
      <c r="G24" s="22">
        <v>11195</v>
      </c>
      <c r="H24" s="23">
        <v>-4099</v>
      </c>
      <c r="I24" s="22">
        <v>-6952</v>
      </c>
      <c r="J24" s="22">
        <v>-8138</v>
      </c>
      <c r="K24" s="22">
        <v>486</v>
      </c>
      <c r="L24" s="23">
        <v>21075</v>
      </c>
    </row>
    <row r="25" spans="1:12" ht="13.5">
      <c r="A25" s="5" t="s">
        <v>181</v>
      </c>
      <c r="B25" s="23">
        <v>9779</v>
      </c>
      <c r="C25" s="22"/>
      <c r="D25" s="23">
        <v>9779</v>
      </c>
      <c r="E25" s="22"/>
      <c r="F25" s="22"/>
      <c r="G25" s="22"/>
      <c r="H25" s="23">
        <v>5669</v>
      </c>
      <c r="I25" s="22"/>
      <c r="J25" s="22"/>
      <c r="K25" s="22"/>
      <c r="L25" s="23">
        <v>-8773</v>
      </c>
    </row>
    <row r="26" spans="1:12" ht="13.5">
      <c r="A26" s="5" t="s">
        <v>182</v>
      </c>
      <c r="B26" s="23">
        <v>11922</v>
      </c>
      <c r="C26" s="22"/>
      <c r="D26" s="23">
        <v>11922</v>
      </c>
      <c r="E26" s="22"/>
      <c r="F26" s="22"/>
      <c r="G26" s="22"/>
      <c r="H26" s="23">
        <v>1860</v>
      </c>
      <c r="I26" s="22"/>
      <c r="J26" s="22"/>
      <c r="K26" s="22"/>
      <c r="L26" s="23">
        <v>17353</v>
      </c>
    </row>
    <row r="27" spans="1:12" ht="13.5">
      <c r="A27" s="5" t="s">
        <v>111</v>
      </c>
      <c r="B27" s="23">
        <v>4013</v>
      </c>
      <c r="C27" s="22">
        <v>-13024</v>
      </c>
      <c r="D27" s="23">
        <v>4013</v>
      </c>
      <c r="E27" s="22">
        <v>398</v>
      </c>
      <c r="F27" s="22">
        <v>-5486</v>
      </c>
      <c r="G27" s="22">
        <v>1934</v>
      </c>
      <c r="H27" s="23">
        <v>-4393</v>
      </c>
      <c r="I27" s="22">
        <v>11284</v>
      </c>
      <c r="J27" s="22">
        <v>-1103</v>
      </c>
      <c r="K27" s="22">
        <v>-8104</v>
      </c>
      <c r="L27" s="23">
        <v>6664</v>
      </c>
    </row>
    <row r="28" spans="1:12" ht="13.5">
      <c r="A28" s="5" t="s">
        <v>55</v>
      </c>
      <c r="B28" s="23">
        <v>22647</v>
      </c>
      <c r="C28" s="22">
        <v>-13391</v>
      </c>
      <c r="D28" s="23">
        <v>22647</v>
      </c>
      <c r="E28" s="22">
        <v>13045</v>
      </c>
      <c r="F28" s="22">
        <v>11904</v>
      </c>
      <c r="G28" s="22">
        <v>2309</v>
      </c>
      <c r="H28" s="23">
        <v>9930</v>
      </c>
      <c r="I28" s="22">
        <v>-15138</v>
      </c>
      <c r="J28" s="22">
        <v>-13833</v>
      </c>
      <c r="K28" s="22">
        <v>-14050</v>
      </c>
      <c r="L28" s="23">
        <v>1615</v>
      </c>
    </row>
    <row r="29" spans="1:12" ht="13.5">
      <c r="A29" s="5" t="s">
        <v>112</v>
      </c>
      <c r="B29" s="23">
        <v>1538307</v>
      </c>
      <c r="C29" s="22">
        <v>427358</v>
      </c>
      <c r="D29" s="23">
        <v>1538307</v>
      </c>
      <c r="E29" s="22">
        <v>1126916</v>
      </c>
      <c r="F29" s="22">
        <v>752769</v>
      </c>
      <c r="G29" s="22">
        <v>392034</v>
      </c>
      <c r="H29" s="23">
        <v>1150478</v>
      </c>
      <c r="I29" s="22">
        <v>770309</v>
      </c>
      <c r="J29" s="22">
        <v>483153</v>
      </c>
      <c r="K29" s="22">
        <v>211872</v>
      </c>
      <c r="L29" s="23">
        <v>1020307</v>
      </c>
    </row>
    <row r="30" spans="1:12" ht="13.5">
      <c r="A30" s="5" t="s">
        <v>113</v>
      </c>
      <c r="B30" s="23">
        <v>1013</v>
      </c>
      <c r="C30" s="22">
        <v>187</v>
      </c>
      <c r="D30" s="23">
        <v>1013</v>
      </c>
      <c r="E30" s="22">
        <v>573</v>
      </c>
      <c r="F30" s="22">
        <v>359</v>
      </c>
      <c r="G30" s="22">
        <v>142</v>
      </c>
      <c r="H30" s="23">
        <v>1254</v>
      </c>
      <c r="I30" s="22">
        <v>1039</v>
      </c>
      <c r="J30" s="22">
        <v>837</v>
      </c>
      <c r="K30" s="22">
        <v>161</v>
      </c>
      <c r="L30" s="23">
        <v>3217</v>
      </c>
    </row>
    <row r="31" spans="1:12" ht="13.5">
      <c r="A31" s="5" t="s">
        <v>114</v>
      </c>
      <c r="B31" s="23">
        <v>-291916</v>
      </c>
      <c r="C31" s="22">
        <v>-72597</v>
      </c>
      <c r="D31" s="23">
        <v>-291916</v>
      </c>
      <c r="E31" s="22">
        <v>-220575</v>
      </c>
      <c r="F31" s="22">
        <v>-145236</v>
      </c>
      <c r="G31" s="22">
        <v>-72654</v>
      </c>
      <c r="H31" s="23">
        <v>-284810</v>
      </c>
      <c r="I31" s="22">
        <v>-210781</v>
      </c>
      <c r="J31" s="22">
        <v>-139228</v>
      </c>
      <c r="K31" s="22">
        <v>-68644</v>
      </c>
      <c r="L31" s="23">
        <v>-283398</v>
      </c>
    </row>
    <row r="32" spans="1:12" ht="13.5">
      <c r="A32" s="5" t="s">
        <v>115</v>
      </c>
      <c r="B32" s="23">
        <v>-319569</v>
      </c>
      <c r="C32" s="22">
        <v>-309296</v>
      </c>
      <c r="D32" s="23">
        <v>-319569</v>
      </c>
      <c r="E32" s="22">
        <v>-317470</v>
      </c>
      <c r="F32" s="22">
        <v>-175605</v>
      </c>
      <c r="G32" s="22">
        <v>-173847</v>
      </c>
      <c r="H32" s="23">
        <v>-198852</v>
      </c>
      <c r="I32" s="22">
        <v>-196416</v>
      </c>
      <c r="J32" s="22">
        <v>-83422</v>
      </c>
      <c r="K32" s="22">
        <v>-80949</v>
      </c>
      <c r="L32" s="23">
        <v>-279852</v>
      </c>
    </row>
    <row r="33" spans="1:12" ht="14.25" thickBot="1">
      <c r="A33" s="4" t="s">
        <v>116</v>
      </c>
      <c r="B33" s="25">
        <v>927835</v>
      </c>
      <c r="C33" s="24">
        <v>45651</v>
      </c>
      <c r="D33" s="25">
        <v>927835</v>
      </c>
      <c r="E33" s="24">
        <v>589443</v>
      </c>
      <c r="F33" s="24">
        <v>432286</v>
      </c>
      <c r="G33" s="24">
        <v>145674</v>
      </c>
      <c r="H33" s="25">
        <v>668069</v>
      </c>
      <c r="I33" s="24">
        <v>364151</v>
      </c>
      <c r="J33" s="24">
        <v>261340</v>
      </c>
      <c r="K33" s="24">
        <v>62440</v>
      </c>
      <c r="L33" s="25">
        <v>460274</v>
      </c>
    </row>
    <row r="34" spans="1:12" ht="14.25" thickTop="1">
      <c r="A34" s="5" t="s">
        <v>117</v>
      </c>
      <c r="B34" s="23">
        <v>-39014</v>
      </c>
      <c r="C34" s="22">
        <v>-1513</v>
      </c>
      <c r="D34" s="23">
        <v>-39014</v>
      </c>
      <c r="E34" s="22">
        <v>-17511</v>
      </c>
      <c r="F34" s="22">
        <v>-16008</v>
      </c>
      <c r="G34" s="22">
        <v>-13005</v>
      </c>
      <c r="H34" s="23">
        <v>-15006</v>
      </c>
      <c r="I34" s="22">
        <v>-12005</v>
      </c>
      <c r="J34" s="22">
        <v>-9002</v>
      </c>
      <c r="K34" s="22">
        <v>-6502</v>
      </c>
      <c r="L34" s="23">
        <v>-6000</v>
      </c>
    </row>
    <row r="35" spans="1:12" ht="13.5">
      <c r="A35" s="5" t="s">
        <v>183</v>
      </c>
      <c r="B35" s="23">
        <v>6000</v>
      </c>
      <c r="C35" s="22"/>
      <c r="D35" s="23">
        <v>6000</v>
      </c>
      <c r="E35" s="22">
        <v>6000</v>
      </c>
      <c r="F35" s="22">
        <v>3000</v>
      </c>
      <c r="G35" s="22">
        <v>3000</v>
      </c>
      <c r="H35" s="23">
        <v>6000</v>
      </c>
      <c r="I35" s="22">
        <v>6000</v>
      </c>
      <c r="J35" s="22">
        <v>3000</v>
      </c>
      <c r="K35" s="22">
        <v>3000</v>
      </c>
      <c r="L35" s="23">
        <v>3000</v>
      </c>
    </row>
    <row r="36" spans="1:12" ht="13.5">
      <c r="A36" s="5" t="s">
        <v>118</v>
      </c>
      <c r="B36" s="23">
        <v>-132163</v>
      </c>
      <c r="C36" s="22">
        <v>-195440</v>
      </c>
      <c r="D36" s="23">
        <v>-132163</v>
      </c>
      <c r="E36" s="22">
        <v>-108448</v>
      </c>
      <c r="F36" s="22">
        <v>-94211</v>
      </c>
      <c r="G36" s="22">
        <v>-28485</v>
      </c>
      <c r="H36" s="23">
        <v>-530843</v>
      </c>
      <c r="I36" s="22">
        <v>-448838</v>
      </c>
      <c r="J36" s="22">
        <v>-415544</v>
      </c>
      <c r="K36" s="22">
        <v>-303683</v>
      </c>
      <c r="L36" s="23">
        <v>-1215226</v>
      </c>
    </row>
    <row r="37" spans="1:12" ht="13.5">
      <c r="A37" s="5" t="s">
        <v>119</v>
      </c>
      <c r="B37" s="23">
        <v>196106</v>
      </c>
      <c r="C37" s="22"/>
      <c r="D37" s="23">
        <v>196106</v>
      </c>
      <c r="E37" s="22">
        <v>177879</v>
      </c>
      <c r="F37" s="22">
        <v>2907</v>
      </c>
      <c r="G37" s="22"/>
      <c r="H37" s="23">
        <v>21698</v>
      </c>
      <c r="I37" s="22">
        <v>10136</v>
      </c>
      <c r="J37" s="22">
        <v>10136</v>
      </c>
      <c r="K37" s="22"/>
      <c r="L37" s="23"/>
    </row>
    <row r="38" spans="1:12" ht="13.5">
      <c r="A38" s="5" t="s">
        <v>120</v>
      </c>
      <c r="B38" s="23">
        <v>-64430</v>
      </c>
      <c r="C38" s="22"/>
      <c r="D38" s="23">
        <v>-64430</v>
      </c>
      <c r="E38" s="22">
        <v>-63899</v>
      </c>
      <c r="F38" s="22">
        <v>-40374</v>
      </c>
      <c r="G38" s="22">
        <v>-32574</v>
      </c>
      <c r="H38" s="23">
        <v>-5128</v>
      </c>
      <c r="I38" s="22"/>
      <c r="J38" s="22"/>
      <c r="K38" s="22"/>
      <c r="L38" s="23">
        <v>-779</v>
      </c>
    </row>
    <row r="39" spans="1:12" ht="13.5">
      <c r="A39" s="5" t="s">
        <v>121</v>
      </c>
      <c r="B39" s="23">
        <v>-18103</v>
      </c>
      <c r="C39" s="22">
        <v>-7805</v>
      </c>
      <c r="D39" s="23">
        <v>-18103</v>
      </c>
      <c r="E39" s="22">
        <v>-15244</v>
      </c>
      <c r="F39" s="22">
        <v>-9877</v>
      </c>
      <c r="G39" s="22">
        <v>-7105</v>
      </c>
      <c r="H39" s="23">
        <v>-9872</v>
      </c>
      <c r="I39" s="22">
        <v>-8947</v>
      </c>
      <c r="J39" s="22">
        <v>-7285</v>
      </c>
      <c r="K39" s="22">
        <v>-5705</v>
      </c>
      <c r="L39" s="23">
        <v>-26294</v>
      </c>
    </row>
    <row r="40" spans="1:12" ht="13.5">
      <c r="A40" s="5" t="s">
        <v>55</v>
      </c>
      <c r="B40" s="23">
        <v>4782</v>
      </c>
      <c r="C40" s="22">
        <v>1068</v>
      </c>
      <c r="D40" s="23">
        <v>4782</v>
      </c>
      <c r="E40" s="22">
        <v>1369</v>
      </c>
      <c r="F40" s="22">
        <v>-906</v>
      </c>
      <c r="G40" s="22">
        <v>-848</v>
      </c>
      <c r="H40" s="23">
        <v>-42</v>
      </c>
      <c r="I40" s="22">
        <v>-4013</v>
      </c>
      <c r="J40" s="22">
        <v>-7227</v>
      </c>
      <c r="K40" s="22">
        <v>-178</v>
      </c>
      <c r="L40" s="23">
        <v>-11193</v>
      </c>
    </row>
    <row r="41" spans="1:12" ht="14.25" thickBot="1">
      <c r="A41" s="4" t="s">
        <v>123</v>
      </c>
      <c r="B41" s="25">
        <v>-46821</v>
      </c>
      <c r="C41" s="24">
        <v>-203691</v>
      </c>
      <c r="D41" s="25">
        <v>-46821</v>
      </c>
      <c r="E41" s="24">
        <v>-19855</v>
      </c>
      <c r="F41" s="24">
        <v>-155470</v>
      </c>
      <c r="G41" s="24">
        <v>-79019</v>
      </c>
      <c r="H41" s="25">
        <v>-533194</v>
      </c>
      <c r="I41" s="24">
        <v>-457668</v>
      </c>
      <c r="J41" s="24">
        <v>-425922</v>
      </c>
      <c r="K41" s="24">
        <v>-313069</v>
      </c>
      <c r="L41" s="25">
        <v>-1271477</v>
      </c>
    </row>
    <row r="42" spans="1:12" ht="14.25" thickTop="1">
      <c r="A42" s="5" t="s">
        <v>124</v>
      </c>
      <c r="B42" s="23">
        <v>200000</v>
      </c>
      <c r="C42" s="22">
        <v>200000</v>
      </c>
      <c r="D42" s="23">
        <v>200000</v>
      </c>
      <c r="E42" s="22">
        <v>200000</v>
      </c>
      <c r="F42" s="22">
        <v>200000</v>
      </c>
      <c r="G42" s="22">
        <v>200000</v>
      </c>
      <c r="H42" s="23"/>
      <c r="I42" s="22"/>
      <c r="J42" s="22"/>
      <c r="K42" s="22"/>
      <c r="L42" s="23"/>
    </row>
    <row r="43" spans="1:12" ht="13.5">
      <c r="A43" s="5" t="s">
        <v>125</v>
      </c>
      <c r="B43" s="23">
        <v>-200000</v>
      </c>
      <c r="C43" s="22"/>
      <c r="D43" s="23">
        <v>-200000</v>
      </c>
      <c r="E43" s="22">
        <v>-200000</v>
      </c>
      <c r="F43" s="22">
        <v>-99000</v>
      </c>
      <c r="G43" s="22"/>
      <c r="H43" s="23"/>
      <c r="I43" s="22"/>
      <c r="J43" s="22"/>
      <c r="K43" s="22"/>
      <c r="L43" s="23">
        <v>-3200000</v>
      </c>
    </row>
    <row r="44" spans="1:12" ht="13.5">
      <c r="A44" s="5" t="s">
        <v>126</v>
      </c>
      <c r="B44" s="23">
        <v>195000</v>
      </c>
      <c r="C44" s="22">
        <v>430000</v>
      </c>
      <c r="D44" s="23">
        <v>195000</v>
      </c>
      <c r="E44" s="22">
        <v>145000</v>
      </c>
      <c r="F44" s="22">
        <v>45000</v>
      </c>
      <c r="G44" s="22">
        <v>45000</v>
      </c>
      <c r="H44" s="23">
        <v>720000</v>
      </c>
      <c r="I44" s="22">
        <v>640980</v>
      </c>
      <c r="J44" s="22">
        <v>640980</v>
      </c>
      <c r="K44" s="22">
        <v>90000</v>
      </c>
      <c r="L44" s="23">
        <v>3955000</v>
      </c>
    </row>
    <row r="45" spans="1:12" ht="13.5">
      <c r="A45" s="5" t="s">
        <v>127</v>
      </c>
      <c r="B45" s="23">
        <v>-923633</v>
      </c>
      <c r="C45" s="22">
        <v>-221757</v>
      </c>
      <c r="D45" s="23">
        <v>-923633</v>
      </c>
      <c r="E45" s="22">
        <v>-686361</v>
      </c>
      <c r="F45" s="22">
        <v>-455259</v>
      </c>
      <c r="G45" s="22">
        <v>-213652</v>
      </c>
      <c r="H45" s="23">
        <v>-812599</v>
      </c>
      <c r="I45" s="22">
        <v>-587082</v>
      </c>
      <c r="J45" s="22">
        <v>-360885</v>
      </c>
      <c r="K45" s="22">
        <v>-172639</v>
      </c>
      <c r="L45" s="23">
        <v>-604165</v>
      </c>
    </row>
    <row r="46" spans="1:12" ht="13.5">
      <c r="A46" s="5" t="s">
        <v>128</v>
      </c>
      <c r="B46" s="23">
        <v>-20000</v>
      </c>
      <c r="C46" s="22">
        <v>-10000</v>
      </c>
      <c r="D46" s="23">
        <v>-20000</v>
      </c>
      <c r="E46" s="22">
        <v>-20000</v>
      </c>
      <c r="F46" s="22">
        <v>-10000</v>
      </c>
      <c r="G46" s="22">
        <v>-10000</v>
      </c>
      <c r="H46" s="23">
        <v>-310000</v>
      </c>
      <c r="I46" s="22">
        <v>-310000</v>
      </c>
      <c r="J46" s="22">
        <v>-300000</v>
      </c>
      <c r="K46" s="22"/>
      <c r="L46" s="23"/>
    </row>
    <row r="47" spans="1:12" ht="13.5">
      <c r="A47" s="5" t="s">
        <v>130</v>
      </c>
      <c r="B47" s="23">
        <v>-72560</v>
      </c>
      <c r="C47" s="22">
        <v>-26254</v>
      </c>
      <c r="D47" s="23">
        <v>-72560</v>
      </c>
      <c r="E47" s="22">
        <v>-50377</v>
      </c>
      <c r="F47" s="22">
        <v>-30760</v>
      </c>
      <c r="G47" s="22">
        <v>-13748</v>
      </c>
      <c r="H47" s="23">
        <v>-23564</v>
      </c>
      <c r="I47" s="22"/>
      <c r="J47" s="22"/>
      <c r="K47" s="22"/>
      <c r="L47" s="23"/>
    </row>
    <row r="48" spans="1:12" ht="13.5">
      <c r="A48" s="5" t="s">
        <v>131</v>
      </c>
      <c r="B48" s="23">
        <v>-44787</v>
      </c>
      <c r="C48" s="22">
        <v>-47050</v>
      </c>
      <c r="D48" s="23">
        <v>-44787</v>
      </c>
      <c r="E48" s="22">
        <v>-44739</v>
      </c>
      <c r="F48" s="22">
        <v>-44673</v>
      </c>
      <c r="G48" s="22">
        <v>-32078</v>
      </c>
      <c r="H48" s="23"/>
      <c r="I48" s="22"/>
      <c r="J48" s="22"/>
      <c r="K48" s="22"/>
      <c r="L48" s="23"/>
    </row>
    <row r="49" spans="1:12" ht="14.25" thickBot="1">
      <c r="A49" s="4" t="s">
        <v>132</v>
      </c>
      <c r="B49" s="25">
        <v>-865980</v>
      </c>
      <c r="C49" s="24">
        <v>-2170</v>
      </c>
      <c r="D49" s="25">
        <v>-865980</v>
      </c>
      <c r="E49" s="24">
        <v>-656478</v>
      </c>
      <c r="F49" s="24">
        <v>-394693</v>
      </c>
      <c r="G49" s="24">
        <v>-24479</v>
      </c>
      <c r="H49" s="25">
        <v>-126130</v>
      </c>
      <c r="I49" s="24">
        <v>43930</v>
      </c>
      <c r="J49" s="24">
        <v>293316</v>
      </c>
      <c r="K49" s="24">
        <v>276100</v>
      </c>
      <c r="L49" s="25">
        <v>149950</v>
      </c>
    </row>
    <row r="50" spans="1:12" ht="14.25" thickTop="1">
      <c r="A50" s="6" t="s">
        <v>133</v>
      </c>
      <c r="B50" s="23">
        <v>15032</v>
      </c>
      <c r="C50" s="22">
        <v>-160210</v>
      </c>
      <c r="D50" s="23">
        <v>15032</v>
      </c>
      <c r="E50" s="22">
        <v>-86890</v>
      </c>
      <c r="F50" s="22">
        <v>-117876</v>
      </c>
      <c r="G50" s="22">
        <v>42175</v>
      </c>
      <c r="H50" s="23">
        <v>8744</v>
      </c>
      <c r="I50" s="22">
        <v>-49586</v>
      </c>
      <c r="J50" s="22">
        <v>128734</v>
      </c>
      <c r="K50" s="22">
        <v>25471</v>
      </c>
      <c r="L50" s="23">
        <v>-661252</v>
      </c>
    </row>
    <row r="51" spans="1:12" ht="13.5">
      <c r="A51" s="6" t="s">
        <v>134</v>
      </c>
      <c r="B51" s="23">
        <v>1570790</v>
      </c>
      <c r="C51" s="22">
        <v>1585823</v>
      </c>
      <c r="D51" s="23">
        <v>1570790</v>
      </c>
      <c r="E51" s="22">
        <v>1570790</v>
      </c>
      <c r="F51" s="22">
        <v>1570790</v>
      </c>
      <c r="G51" s="22">
        <v>1570790</v>
      </c>
      <c r="H51" s="23">
        <v>1562046</v>
      </c>
      <c r="I51" s="22">
        <v>1562046</v>
      </c>
      <c r="J51" s="22">
        <v>1562046</v>
      </c>
      <c r="K51" s="22">
        <v>1562046</v>
      </c>
      <c r="L51" s="23">
        <v>2223299</v>
      </c>
    </row>
    <row r="52" spans="1:12" ht="14.25" thickBot="1">
      <c r="A52" s="6" t="s">
        <v>134</v>
      </c>
      <c r="B52" s="23">
        <v>1585823</v>
      </c>
      <c r="C52" s="22">
        <v>1425612</v>
      </c>
      <c r="D52" s="23">
        <v>1585823</v>
      </c>
      <c r="E52" s="22">
        <v>1483899</v>
      </c>
      <c r="F52" s="22">
        <v>1452913</v>
      </c>
      <c r="G52" s="22">
        <v>1612966</v>
      </c>
      <c r="H52" s="23">
        <v>1570790</v>
      </c>
      <c r="I52" s="22">
        <v>1512459</v>
      </c>
      <c r="J52" s="22">
        <v>1690780</v>
      </c>
      <c r="K52" s="22">
        <v>1587518</v>
      </c>
      <c r="L52" s="23">
        <v>1562046</v>
      </c>
    </row>
    <row r="53" spans="1:12" ht="14.25" thickTop="1">
      <c r="A53" s="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5" ht="13.5">
      <c r="A55" s="19" t="s">
        <v>94</v>
      </c>
    </row>
    <row r="56" ht="13.5">
      <c r="A56" s="19" t="s">
        <v>95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L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9" t="s">
        <v>90</v>
      </c>
      <c r="B2" s="13">
        <v>4809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thickBot="1">
      <c r="A3" s="10" t="s">
        <v>91</v>
      </c>
      <c r="B3" s="1" t="s">
        <v>92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9" t="s">
        <v>8</v>
      </c>
      <c r="B4" s="14" t="str">
        <f>HYPERLINK("http://www.kabupro.jp/mark/20111219/S0009HID.htm","有価証券報告書")</f>
        <v>有価証券報告書</v>
      </c>
      <c r="C4" s="14" t="str">
        <f>HYPERLINK("http://www.kabupro.jp/mark/20110210/S0007R08.htm","四半期報告書")</f>
        <v>四半期報告書</v>
      </c>
      <c r="D4" s="14" t="str">
        <f>HYPERLINK("http://www.kabupro.jp/mark/20110811/S0009496.htm","四半期報告書")</f>
        <v>四半期報告書</v>
      </c>
      <c r="E4" s="14" t="str">
        <f>HYPERLINK("http://www.kabupro.jp/mark/20100811/S0006HU2.htm","四半期報告書")</f>
        <v>四半期報告書</v>
      </c>
      <c r="F4" s="14" t="str">
        <f>HYPERLINK("http://www.kabupro.jp/mark/20100512/S0005O24.htm","四半期報告書")</f>
        <v>四半期報告書</v>
      </c>
      <c r="G4" s="14" t="str">
        <f>HYPERLINK("http://www.kabupro.jp/mark/20100205/S00051UT.htm","四半期報告書")</f>
        <v>四半期報告書</v>
      </c>
      <c r="H4" s="14" t="str">
        <f>HYPERLINK("http://www.kabupro.jp/mark/20101220/S0007FD5.htm","有価証券報告書")</f>
        <v>有価証券報告書</v>
      </c>
      <c r="I4" s="14" t="str">
        <f>HYPERLINK("http://www.kabupro.jp/mark/20090803/S0003RUU.htm","四半期報告書")</f>
        <v>四半期報告書</v>
      </c>
      <c r="J4" s="14" t="str">
        <f>HYPERLINK("http://www.kabupro.jp/mark/20090512/S00030ZK.htm","四半期報告書")</f>
        <v>四半期報告書</v>
      </c>
      <c r="K4" s="14" t="str">
        <f>HYPERLINK("http://www.kabupro.jp/mark/20090213/S0002HNV.htm","四半期報告書")</f>
        <v>四半期報告書</v>
      </c>
      <c r="L4" s="14" t="str">
        <f>HYPERLINK("http://www.kabupro.jp/mark/20091221/S0004UAI.htm","有価証券報告書")</f>
        <v>有価証券報告書</v>
      </c>
    </row>
    <row r="5" spans="1:12" ht="14.25" thickBot="1">
      <c r="A5" s="10" t="s">
        <v>9</v>
      </c>
      <c r="B5" s="1" t="s">
        <v>44</v>
      </c>
      <c r="C5" s="1" t="s">
        <v>157</v>
      </c>
      <c r="D5" s="1" t="s">
        <v>40</v>
      </c>
      <c r="E5" s="1" t="s">
        <v>159</v>
      </c>
      <c r="F5" s="1" t="s">
        <v>161</v>
      </c>
      <c r="G5" s="1" t="s">
        <v>163</v>
      </c>
      <c r="H5" s="1" t="s">
        <v>46</v>
      </c>
      <c r="I5" s="1" t="s">
        <v>165</v>
      </c>
      <c r="J5" s="1" t="s">
        <v>167</v>
      </c>
      <c r="K5" s="1" t="s">
        <v>169</v>
      </c>
      <c r="L5" s="1" t="s">
        <v>48</v>
      </c>
    </row>
    <row r="6" spans="1:12" ht="15" thickBot="1" thickTop="1">
      <c r="A6" s="9" t="s">
        <v>10</v>
      </c>
      <c r="B6" s="17" t="s">
        <v>174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4.25" thickTop="1">
      <c r="A7" s="11" t="s">
        <v>11</v>
      </c>
      <c r="B7" s="15" t="s">
        <v>22</v>
      </c>
      <c r="C7" s="13" t="s">
        <v>16</v>
      </c>
      <c r="D7" s="15" t="s">
        <v>22</v>
      </c>
      <c r="E7" s="13" t="s">
        <v>16</v>
      </c>
      <c r="F7" s="13" t="s">
        <v>16</v>
      </c>
      <c r="G7" s="13" t="s">
        <v>16</v>
      </c>
      <c r="H7" s="15" t="s">
        <v>22</v>
      </c>
      <c r="I7" s="13" t="s">
        <v>16</v>
      </c>
      <c r="J7" s="13" t="s">
        <v>16</v>
      </c>
      <c r="K7" s="13" t="s">
        <v>16</v>
      </c>
      <c r="L7" s="15" t="s">
        <v>22</v>
      </c>
    </row>
    <row r="8" spans="1:12" ht="13.5">
      <c r="A8" s="12" t="s">
        <v>12</v>
      </c>
      <c r="B8" s="16"/>
      <c r="C8" s="1"/>
      <c r="D8" s="16"/>
      <c r="E8" s="1"/>
      <c r="F8" s="1"/>
      <c r="G8" s="1"/>
      <c r="H8" s="16"/>
      <c r="I8" s="1"/>
      <c r="J8" s="1"/>
      <c r="K8" s="1"/>
      <c r="L8" s="16"/>
    </row>
    <row r="9" spans="1:12" ht="13.5">
      <c r="A9" s="12" t="s">
        <v>13</v>
      </c>
      <c r="B9" s="16" t="s">
        <v>39</v>
      </c>
      <c r="C9" s="1" t="s">
        <v>158</v>
      </c>
      <c r="D9" s="16" t="s">
        <v>45</v>
      </c>
      <c r="E9" s="1" t="s">
        <v>160</v>
      </c>
      <c r="F9" s="1" t="s">
        <v>162</v>
      </c>
      <c r="G9" s="1" t="s">
        <v>164</v>
      </c>
      <c r="H9" s="16" t="s">
        <v>47</v>
      </c>
      <c r="I9" s="1" t="s">
        <v>166</v>
      </c>
      <c r="J9" s="1" t="s">
        <v>168</v>
      </c>
      <c r="K9" s="1" t="s">
        <v>170</v>
      </c>
      <c r="L9" s="16" t="s">
        <v>49</v>
      </c>
    </row>
    <row r="10" spans="1:12" ht="14.25" thickBot="1">
      <c r="A10" s="12" t="s">
        <v>14</v>
      </c>
      <c r="B10" s="16" t="s">
        <v>52</v>
      </c>
      <c r="C10" s="1" t="s">
        <v>52</v>
      </c>
      <c r="D10" s="16" t="s">
        <v>52</v>
      </c>
      <c r="E10" s="1" t="s">
        <v>52</v>
      </c>
      <c r="F10" s="1" t="s">
        <v>52</v>
      </c>
      <c r="G10" s="1" t="s">
        <v>52</v>
      </c>
      <c r="H10" s="16" t="s">
        <v>52</v>
      </c>
      <c r="I10" s="1" t="s">
        <v>52</v>
      </c>
      <c r="J10" s="1" t="s">
        <v>52</v>
      </c>
      <c r="K10" s="1" t="s">
        <v>52</v>
      </c>
      <c r="L10" s="16" t="s">
        <v>52</v>
      </c>
    </row>
    <row r="11" spans="1:12" ht="14.25" thickTop="1">
      <c r="A11" s="8" t="s">
        <v>50</v>
      </c>
      <c r="B11" s="21">
        <v>1631344</v>
      </c>
      <c r="C11" s="20">
        <v>1472647</v>
      </c>
      <c r="D11" s="21">
        <v>1631344</v>
      </c>
      <c r="E11" s="20">
        <v>1507918</v>
      </c>
      <c r="F11" s="20">
        <v>1478429</v>
      </c>
      <c r="G11" s="20">
        <v>1635478</v>
      </c>
      <c r="H11" s="21">
        <v>1583297</v>
      </c>
      <c r="I11" s="20">
        <v>1521965</v>
      </c>
      <c r="J11" s="20">
        <v>1700283</v>
      </c>
      <c r="K11" s="20">
        <v>1594520</v>
      </c>
      <c r="L11" s="21">
        <v>1565546</v>
      </c>
    </row>
    <row r="12" spans="1:12" ht="13.5">
      <c r="A12" s="2" t="s">
        <v>53</v>
      </c>
      <c r="B12" s="23">
        <v>41344</v>
      </c>
      <c r="C12" s="22">
        <v>58535</v>
      </c>
      <c r="D12" s="23">
        <v>41344</v>
      </c>
      <c r="E12" s="22">
        <v>38970</v>
      </c>
      <c r="F12" s="22">
        <v>42014</v>
      </c>
      <c r="G12" s="22">
        <v>50137</v>
      </c>
      <c r="H12" s="23">
        <v>41204</v>
      </c>
      <c r="I12" s="22">
        <v>39399</v>
      </c>
      <c r="J12" s="22">
        <v>39833</v>
      </c>
      <c r="K12" s="22">
        <v>49499</v>
      </c>
      <c r="L12" s="23">
        <v>36109</v>
      </c>
    </row>
    <row r="13" spans="1:12" ht="13.5">
      <c r="A13" s="2" t="s">
        <v>55</v>
      </c>
      <c r="B13" s="23">
        <v>391950</v>
      </c>
      <c r="C13" s="22">
        <v>371114</v>
      </c>
      <c r="D13" s="23">
        <v>391950</v>
      </c>
      <c r="E13" s="22">
        <v>372411</v>
      </c>
      <c r="F13" s="22">
        <v>364021</v>
      </c>
      <c r="G13" s="22">
        <v>351372</v>
      </c>
      <c r="H13" s="23">
        <v>349650</v>
      </c>
      <c r="I13" s="22">
        <v>319817</v>
      </c>
      <c r="J13" s="22">
        <v>325939</v>
      </c>
      <c r="K13" s="22">
        <v>333074</v>
      </c>
      <c r="L13" s="23">
        <v>319257</v>
      </c>
    </row>
    <row r="14" spans="1:12" ht="13.5">
      <c r="A14" s="2" t="s">
        <v>56</v>
      </c>
      <c r="B14" s="23">
        <v>-664</v>
      </c>
      <c r="C14" s="22">
        <v>-915</v>
      </c>
      <c r="D14" s="23">
        <v>-664</v>
      </c>
      <c r="E14" s="22">
        <v>-405</v>
      </c>
      <c r="F14" s="22">
        <v>-182</v>
      </c>
      <c r="G14" s="22">
        <v>-578</v>
      </c>
      <c r="H14" s="23">
        <v>-736</v>
      </c>
      <c r="I14" s="22">
        <v>-363</v>
      </c>
      <c r="J14" s="22">
        <v>-143</v>
      </c>
      <c r="K14" s="22">
        <v>-190</v>
      </c>
      <c r="L14" s="23">
        <v>-128</v>
      </c>
    </row>
    <row r="15" spans="1:12" ht="13.5">
      <c r="A15" s="2" t="s">
        <v>57</v>
      </c>
      <c r="B15" s="23">
        <v>2063974</v>
      </c>
      <c r="C15" s="22">
        <v>1901381</v>
      </c>
      <c r="D15" s="23">
        <v>2063974</v>
      </c>
      <c r="E15" s="22">
        <v>1918894</v>
      </c>
      <c r="F15" s="22">
        <v>1884282</v>
      </c>
      <c r="G15" s="22">
        <v>2036409</v>
      </c>
      <c r="H15" s="23">
        <v>1973415</v>
      </c>
      <c r="I15" s="22">
        <v>1880819</v>
      </c>
      <c r="J15" s="22">
        <v>2065912</v>
      </c>
      <c r="K15" s="22">
        <v>1976904</v>
      </c>
      <c r="L15" s="23">
        <v>2600265</v>
      </c>
    </row>
    <row r="16" spans="1:12" ht="13.5">
      <c r="A16" s="3" t="s">
        <v>171</v>
      </c>
      <c r="B16" s="23">
        <v>1022070</v>
      </c>
      <c r="C16" s="22">
        <v>1018525</v>
      </c>
      <c r="D16" s="23">
        <v>1022070</v>
      </c>
      <c r="E16" s="22">
        <v>1044738</v>
      </c>
      <c r="F16" s="22">
        <v>1072702</v>
      </c>
      <c r="G16" s="22">
        <v>1095983</v>
      </c>
      <c r="H16" s="23">
        <v>1105118</v>
      </c>
      <c r="I16" s="22">
        <v>1111867</v>
      </c>
      <c r="J16" s="22">
        <v>1127390</v>
      </c>
      <c r="K16" s="22">
        <v>1120836</v>
      </c>
      <c r="L16" s="23">
        <v>1113500</v>
      </c>
    </row>
    <row r="17" spans="1:12" ht="13.5">
      <c r="A17" s="3" t="s">
        <v>59</v>
      </c>
      <c r="B17" s="23">
        <v>13507992</v>
      </c>
      <c r="C17" s="22">
        <v>13612625</v>
      </c>
      <c r="D17" s="23">
        <v>13507992</v>
      </c>
      <c r="E17" s="22">
        <v>13536045</v>
      </c>
      <c r="F17" s="22">
        <v>13696966</v>
      </c>
      <c r="G17" s="22">
        <v>13653477</v>
      </c>
      <c r="H17" s="23">
        <v>13653483</v>
      </c>
      <c r="I17" s="22">
        <v>13620225</v>
      </c>
      <c r="J17" s="22">
        <v>13620209</v>
      </c>
      <c r="K17" s="22">
        <v>13556257</v>
      </c>
      <c r="L17" s="23">
        <v>12672598</v>
      </c>
    </row>
    <row r="18" spans="1:12" ht="13.5">
      <c r="A18" s="3" t="s">
        <v>60</v>
      </c>
      <c r="B18" s="23">
        <v>590213</v>
      </c>
      <c r="C18" s="22">
        <v>697370</v>
      </c>
      <c r="D18" s="23">
        <v>590213</v>
      </c>
      <c r="E18" s="22">
        <v>530192</v>
      </c>
      <c r="F18" s="22">
        <v>502848</v>
      </c>
      <c r="G18" s="22">
        <v>418429</v>
      </c>
      <c r="H18" s="23">
        <v>325173</v>
      </c>
      <c r="I18" s="22"/>
      <c r="J18" s="22"/>
      <c r="K18" s="22"/>
      <c r="L18" s="23"/>
    </row>
    <row r="19" spans="1:12" ht="13.5">
      <c r="A19" s="3" t="s">
        <v>172</v>
      </c>
      <c r="B19" s="23">
        <v>192002</v>
      </c>
      <c r="C19" s="22"/>
      <c r="D19" s="23">
        <v>192002</v>
      </c>
      <c r="E19" s="22"/>
      <c r="F19" s="22"/>
      <c r="G19" s="22"/>
      <c r="H19" s="23"/>
      <c r="I19" s="22"/>
      <c r="J19" s="22"/>
      <c r="K19" s="22"/>
      <c r="L19" s="23"/>
    </row>
    <row r="20" spans="1:12" ht="13.5">
      <c r="A20" s="3" t="s">
        <v>61</v>
      </c>
      <c r="B20" s="23">
        <v>44451</v>
      </c>
      <c r="C20" s="22">
        <v>211670</v>
      </c>
      <c r="D20" s="23">
        <v>44451</v>
      </c>
      <c r="E20" s="22">
        <v>131409</v>
      </c>
      <c r="F20" s="22">
        <v>156174</v>
      </c>
      <c r="G20" s="22">
        <v>173524</v>
      </c>
      <c r="H20" s="23">
        <v>206741</v>
      </c>
      <c r="I20" s="22">
        <v>74124</v>
      </c>
      <c r="J20" s="22">
        <v>116662</v>
      </c>
      <c r="K20" s="22">
        <v>69133</v>
      </c>
      <c r="L20" s="23">
        <v>102111</v>
      </c>
    </row>
    <row r="21" spans="1:12" ht="13.5">
      <c r="A21" s="3" t="s">
        <v>62</v>
      </c>
      <c r="B21" s="23">
        <v>15356730</v>
      </c>
      <c r="C21" s="22">
        <v>15540190</v>
      </c>
      <c r="D21" s="23">
        <v>15356730</v>
      </c>
      <c r="E21" s="22">
        <v>15242385</v>
      </c>
      <c r="F21" s="22">
        <v>15428691</v>
      </c>
      <c r="G21" s="22">
        <v>15341414</v>
      </c>
      <c r="H21" s="23">
        <v>15290516</v>
      </c>
      <c r="I21" s="22">
        <v>14806217</v>
      </c>
      <c r="J21" s="22">
        <v>14864261</v>
      </c>
      <c r="K21" s="22">
        <v>14746227</v>
      </c>
      <c r="L21" s="23">
        <v>13888211</v>
      </c>
    </row>
    <row r="22" spans="1:12" ht="13.5">
      <c r="A22" s="2" t="s">
        <v>63</v>
      </c>
      <c r="B22" s="23">
        <v>70494</v>
      </c>
      <c r="C22" s="22">
        <v>65989</v>
      </c>
      <c r="D22" s="23">
        <v>70494</v>
      </c>
      <c r="E22" s="22">
        <v>71346</v>
      </c>
      <c r="F22" s="22">
        <v>49207</v>
      </c>
      <c r="G22" s="22">
        <v>42704</v>
      </c>
      <c r="H22" s="23">
        <v>11356</v>
      </c>
      <c r="I22" s="22">
        <v>12552</v>
      </c>
      <c r="J22" s="22">
        <v>13749</v>
      </c>
      <c r="K22" s="22">
        <v>9789</v>
      </c>
      <c r="L22" s="23">
        <v>11294</v>
      </c>
    </row>
    <row r="23" spans="1:12" ht="13.5">
      <c r="A23" s="3" t="s">
        <v>173</v>
      </c>
      <c r="B23" s="23">
        <v>232146</v>
      </c>
      <c r="C23" s="22"/>
      <c r="D23" s="23">
        <v>232146</v>
      </c>
      <c r="E23" s="22"/>
      <c r="F23" s="22"/>
      <c r="G23" s="22"/>
      <c r="H23" s="23"/>
      <c r="I23" s="22"/>
      <c r="J23" s="22"/>
      <c r="K23" s="22"/>
      <c r="L23" s="23"/>
    </row>
    <row r="24" spans="1:12" ht="13.5">
      <c r="A24" s="3" t="s">
        <v>55</v>
      </c>
      <c r="B24" s="23">
        <v>203907</v>
      </c>
      <c r="C24" s="22"/>
      <c r="D24" s="23">
        <v>203907</v>
      </c>
      <c r="E24" s="22"/>
      <c r="F24" s="22"/>
      <c r="G24" s="22"/>
      <c r="H24" s="23"/>
      <c r="I24" s="22"/>
      <c r="J24" s="22"/>
      <c r="K24" s="22"/>
      <c r="L24" s="23"/>
    </row>
    <row r="25" spans="1:12" ht="13.5">
      <c r="A25" s="3" t="s">
        <v>64</v>
      </c>
      <c r="B25" s="23">
        <v>436053</v>
      </c>
      <c r="C25" s="22">
        <v>419114</v>
      </c>
      <c r="D25" s="23">
        <v>436053</v>
      </c>
      <c r="E25" s="22">
        <v>383126</v>
      </c>
      <c r="F25" s="22">
        <v>354048</v>
      </c>
      <c r="G25" s="22">
        <v>359450</v>
      </c>
      <c r="H25" s="23">
        <v>333432</v>
      </c>
      <c r="I25" s="22">
        <v>331498</v>
      </c>
      <c r="J25" s="22">
        <v>322187</v>
      </c>
      <c r="K25" s="22">
        <v>332053</v>
      </c>
      <c r="L25" s="23">
        <v>266606</v>
      </c>
    </row>
    <row r="26" spans="1:12" ht="13.5">
      <c r="A26" s="2" t="s">
        <v>65</v>
      </c>
      <c r="B26" s="23">
        <v>15863278</v>
      </c>
      <c r="C26" s="22">
        <v>16025294</v>
      </c>
      <c r="D26" s="23">
        <v>15863278</v>
      </c>
      <c r="E26" s="22">
        <v>15696858</v>
      </c>
      <c r="F26" s="22">
        <v>15831947</v>
      </c>
      <c r="G26" s="22">
        <v>15743569</v>
      </c>
      <c r="H26" s="23">
        <v>15635305</v>
      </c>
      <c r="I26" s="22">
        <v>15150268</v>
      </c>
      <c r="J26" s="22">
        <v>15200198</v>
      </c>
      <c r="K26" s="22">
        <v>15088071</v>
      </c>
      <c r="L26" s="23">
        <v>14166112</v>
      </c>
    </row>
    <row r="27" spans="1:12" ht="14.25" thickBot="1">
      <c r="A27" s="4" t="s">
        <v>66</v>
      </c>
      <c r="B27" s="25">
        <v>17927253</v>
      </c>
      <c r="C27" s="24">
        <v>17926676</v>
      </c>
      <c r="D27" s="25">
        <v>17927253</v>
      </c>
      <c r="E27" s="24">
        <v>17615752</v>
      </c>
      <c r="F27" s="24">
        <v>17716229</v>
      </c>
      <c r="G27" s="24">
        <v>17779978</v>
      </c>
      <c r="H27" s="25">
        <v>17608720</v>
      </c>
      <c r="I27" s="24">
        <v>17031088</v>
      </c>
      <c r="J27" s="24">
        <v>17266110</v>
      </c>
      <c r="K27" s="24">
        <v>17064975</v>
      </c>
      <c r="L27" s="25">
        <v>16766378</v>
      </c>
    </row>
    <row r="28" spans="1:12" ht="14.25" thickTop="1">
      <c r="A28" s="2" t="s">
        <v>67</v>
      </c>
      <c r="B28" s="23">
        <v>73020</v>
      </c>
      <c r="C28" s="22">
        <v>108688</v>
      </c>
      <c r="D28" s="23">
        <v>73020</v>
      </c>
      <c r="E28" s="22">
        <v>71877</v>
      </c>
      <c r="F28" s="22">
        <v>62817</v>
      </c>
      <c r="G28" s="22">
        <v>67635</v>
      </c>
      <c r="H28" s="23">
        <v>56440</v>
      </c>
      <c r="I28" s="22">
        <v>53587</v>
      </c>
      <c r="J28" s="22">
        <v>52401</v>
      </c>
      <c r="K28" s="22">
        <v>61026</v>
      </c>
      <c r="L28" s="23">
        <v>60539</v>
      </c>
    </row>
    <row r="29" spans="1:12" ht="13.5">
      <c r="A29" s="2" t="s">
        <v>68</v>
      </c>
      <c r="B29" s="23">
        <v>20000</v>
      </c>
      <c r="C29" s="22">
        <v>20000</v>
      </c>
      <c r="D29" s="23">
        <v>20000</v>
      </c>
      <c r="E29" s="22">
        <v>20000</v>
      </c>
      <c r="F29" s="22">
        <v>20000</v>
      </c>
      <c r="G29" s="22">
        <v>20000</v>
      </c>
      <c r="H29" s="23">
        <v>20000</v>
      </c>
      <c r="I29" s="22"/>
      <c r="J29" s="22"/>
      <c r="K29" s="22">
        <v>300000</v>
      </c>
      <c r="L29" s="23">
        <v>300000</v>
      </c>
    </row>
    <row r="30" spans="1:12" ht="13.5">
      <c r="A30" s="2" t="s">
        <v>70</v>
      </c>
      <c r="B30" s="23">
        <v>954238</v>
      </c>
      <c r="C30" s="22">
        <v>979828</v>
      </c>
      <c r="D30" s="23">
        <v>954238</v>
      </c>
      <c r="E30" s="22">
        <v>931688</v>
      </c>
      <c r="F30" s="22">
        <v>911648</v>
      </c>
      <c r="G30" s="22">
        <v>911648</v>
      </c>
      <c r="H30" s="23">
        <v>909388</v>
      </c>
      <c r="I30" s="22">
        <v>905388</v>
      </c>
      <c r="J30" s="22">
        <v>905388</v>
      </c>
      <c r="K30" s="22">
        <v>722060</v>
      </c>
      <c r="L30" s="23">
        <v>717560</v>
      </c>
    </row>
    <row r="31" spans="1:12" ht="13.5">
      <c r="A31" s="2" t="s">
        <v>71</v>
      </c>
      <c r="B31" s="23">
        <v>325449</v>
      </c>
      <c r="C31" s="22">
        <v>152635</v>
      </c>
      <c r="D31" s="23">
        <v>325449</v>
      </c>
      <c r="E31" s="22">
        <v>209961</v>
      </c>
      <c r="F31" s="22">
        <v>216273</v>
      </c>
      <c r="G31" s="22">
        <v>117999</v>
      </c>
      <c r="H31" s="23">
        <v>192091</v>
      </c>
      <c r="I31" s="22">
        <v>85296</v>
      </c>
      <c r="J31" s="22">
        <v>127607</v>
      </c>
      <c r="K31" s="22">
        <v>60108</v>
      </c>
      <c r="L31" s="23"/>
    </row>
    <row r="32" spans="1:12" ht="13.5">
      <c r="A32" s="2" t="s">
        <v>72</v>
      </c>
      <c r="B32" s="23">
        <v>20953</v>
      </c>
      <c r="C32" s="22">
        <v>10740</v>
      </c>
      <c r="D32" s="23">
        <v>20953</v>
      </c>
      <c r="E32" s="22">
        <v>10365</v>
      </c>
      <c r="F32" s="22">
        <v>21192</v>
      </c>
      <c r="G32" s="22">
        <v>11074</v>
      </c>
      <c r="H32" s="23">
        <v>18065</v>
      </c>
      <c r="I32" s="22">
        <v>8284</v>
      </c>
      <c r="J32" s="22">
        <v>14646</v>
      </c>
      <c r="K32" s="22">
        <v>7611</v>
      </c>
      <c r="L32" s="23">
        <v>17147</v>
      </c>
    </row>
    <row r="33" spans="1:12" ht="13.5">
      <c r="A33" s="2" t="s">
        <v>55</v>
      </c>
      <c r="B33" s="23">
        <v>415082</v>
      </c>
      <c r="C33" s="22">
        <v>342925</v>
      </c>
      <c r="D33" s="23">
        <v>415082</v>
      </c>
      <c r="E33" s="22">
        <v>292885</v>
      </c>
      <c r="F33" s="22">
        <v>297669</v>
      </c>
      <c r="G33" s="22">
        <v>330297</v>
      </c>
      <c r="H33" s="23">
        <v>313152</v>
      </c>
      <c r="I33" s="22">
        <v>138341</v>
      </c>
      <c r="J33" s="22">
        <v>173403</v>
      </c>
      <c r="K33" s="22">
        <v>120659</v>
      </c>
      <c r="L33" s="23">
        <v>262175</v>
      </c>
    </row>
    <row r="34" spans="1:12" ht="13.5">
      <c r="A34" s="2" t="s">
        <v>73</v>
      </c>
      <c r="B34" s="23">
        <v>1808743</v>
      </c>
      <c r="C34" s="22">
        <v>1814817</v>
      </c>
      <c r="D34" s="23">
        <v>1808743</v>
      </c>
      <c r="E34" s="22">
        <v>1536776</v>
      </c>
      <c r="F34" s="22">
        <v>1630600</v>
      </c>
      <c r="G34" s="22">
        <v>1658655</v>
      </c>
      <c r="H34" s="23">
        <v>1509138</v>
      </c>
      <c r="I34" s="22">
        <v>1190897</v>
      </c>
      <c r="J34" s="22">
        <v>1273446</v>
      </c>
      <c r="K34" s="22">
        <v>1271465</v>
      </c>
      <c r="L34" s="23">
        <v>1357422</v>
      </c>
    </row>
    <row r="35" spans="1:12" ht="13.5">
      <c r="A35" s="2" t="s">
        <v>74</v>
      </c>
      <c r="B35" s="23">
        <v>350000</v>
      </c>
      <c r="C35" s="22">
        <v>340000</v>
      </c>
      <c r="D35" s="23">
        <v>350000</v>
      </c>
      <c r="E35" s="22">
        <v>350000</v>
      </c>
      <c r="F35" s="22">
        <v>360000</v>
      </c>
      <c r="G35" s="22">
        <v>360000</v>
      </c>
      <c r="H35" s="23">
        <v>370000</v>
      </c>
      <c r="I35" s="22">
        <v>390000</v>
      </c>
      <c r="J35" s="22">
        <v>400000</v>
      </c>
      <c r="K35" s="22">
        <v>400000</v>
      </c>
      <c r="L35" s="23"/>
    </row>
    <row r="36" spans="1:12" ht="13.5">
      <c r="A36" s="2" t="s">
        <v>75</v>
      </c>
      <c r="B36" s="23">
        <v>9083153</v>
      </c>
      <c r="C36" s="22">
        <v>9265806</v>
      </c>
      <c r="D36" s="23">
        <v>9083153</v>
      </c>
      <c r="E36" s="22">
        <v>9292975</v>
      </c>
      <c r="F36" s="22">
        <v>9444117</v>
      </c>
      <c r="G36" s="22">
        <v>9685724</v>
      </c>
      <c r="H36" s="23">
        <v>9856636</v>
      </c>
      <c r="I36" s="22">
        <v>10007133</v>
      </c>
      <c r="J36" s="22">
        <v>10233330</v>
      </c>
      <c r="K36" s="22">
        <v>10053924</v>
      </c>
      <c r="L36" s="23">
        <v>10141063</v>
      </c>
    </row>
    <row r="37" spans="1:12" ht="13.5">
      <c r="A37" s="2" t="s">
        <v>76</v>
      </c>
      <c r="B37" s="23">
        <v>505227</v>
      </c>
      <c r="C37" s="22"/>
      <c r="D37" s="23">
        <v>505227</v>
      </c>
      <c r="E37" s="22"/>
      <c r="F37" s="22"/>
      <c r="G37" s="22"/>
      <c r="H37" s="23">
        <v>281588</v>
      </c>
      <c r="I37" s="22"/>
      <c r="J37" s="22"/>
      <c r="K37" s="22"/>
      <c r="L37" s="23"/>
    </row>
    <row r="38" spans="1:12" ht="13.5">
      <c r="A38" s="2" t="s">
        <v>55</v>
      </c>
      <c r="B38" s="23">
        <v>962380</v>
      </c>
      <c r="C38" s="22">
        <v>1106162</v>
      </c>
      <c r="D38" s="23">
        <v>962380</v>
      </c>
      <c r="E38" s="22">
        <v>1365248</v>
      </c>
      <c r="F38" s="22">
        <v>1267070</v>
      </c>
      <c r="G38" s="22">
        <v>1204728</v>
      </c>
      <c r="H38" s="23">
        <v>797733</v>
      </c>
      <c r="I38" s="22">
        <v>767409</v>
      </c>
      <c r="J38" s="22">
        <v>749835</v>
      </c>
      <c r="K38" s="22">
        <v>779061</v>
      </c>
      <c r="L38" s="23">
        <v>664782</v>
      </c>
    </row>
    <row r="39" spans="1:12" ht="13.5">
      <c r="A39" s="2" t="s">
        <v>77</v>
      </c>
      <c r="B39" s="23">
        <v>10900761</v>
      </c>
      <c r="C39" s="22">
        <v>10711968</v>
      </c>
      <c r="D39" s="23">
        <v>10900761</v>
      </c>
      <c r="E39" s="22">
        <v>11008223</v>
      </c>
      <c r="F39" s="22">
        <v>11071187</v>
      </c>
      <c r="G39" s="22">
        <v>11250452</v>
      </c>
      <c r="H39" s="23">
        <v>11305958</v>
      </c>
      <c r="I39" s="22">
        <v>11164543</v>
      </c>
      <c r="J39" s="22">
        <v>11383165</v>
      </c>
      <c r="K39" s="22">
        <v>11232985</v>
      </c>
      <c r="L39" s="23">
        <v>10805845</v>
      </c>
    </row>
    <row r="40" spans="1:12" ht="14.25" thickBot="1">
      <c r="A40" s="4" t="s">
        <v>78</v>
      </c>
      <c r="B40" s="25">
        <v>12709504</v>
      </c>
      <c r="C40" s="24">
        <v>12526786</v>
      </c>
      <c r="D40" s="25">
        <v>12709504</v>
      </c>
      <c r="E40" s="24">
        <v>12545000</v>
      </c>
      <c r="F40" s="24">
        <v>12701788</v>
      </c>
      <c r="G40" s="24">
        <v>12909107</v>
      </c>
      <c r="H40" s="25">
        <v>12815096</v>
      </c>
      <c r="I40" s="24">
        <v>12355441</v>
      </c>
      <c r="J40" s="24">
        <v>12656612</v>
      </c>
      <c r="K40" s="24">
        <v>12504451</v>
      </c>
      <c r="L40" s="25">
        <v>12163268</v>
      </c>
    </row>
    <row r="41" spans="1:12" ht="14.25" thickTop="1">
      <c r="A41" s="2" t="s">
        <v>79</v>
      </c>
      <c r="B41" s="23">
        <v>1576807</v>
      </c>
      <c r="C41" s="22">
        <v>1576807</v>
      </c>
      <c r="D41" s="23">
        <v>1576807</v>
      </c>
      <c r="E41" s="22">
        <v>1576807</v>
      </c>
      <c r="F41" s="22">
        <v>1576807</v>
      </c>
      <c r="G41" s="22">
        <v>1576807</v>
      </c>
      <c r="H41" s="23">
        <v>1576807</v>
      </c>
      <c r="I41" s="22">
        <v>1576807</v>
      </c>
      <c r="J41" s="22">
        <v>1576807</v>
      </c>
      <c r="K41" s="22">
        <v>1576807</v>
      </c>
      <c r="L41" s="23">
        <v>1576807</v>
      </c>
    </row>
    <row r="42" spans="1:12" ht="13.5">
      <c r="A42" s="2" t="s">
        <v>80</v>
      </c>
      <c r="B42" s="23">
        <v>1606807</v>
      </c>
      <c r="C42" s="22">
        <v>1606807</v>
      </c>
      <c r="D42" s="23">
        <v>1606807</v>
      </c>
      <c r="E42" s="22">
        <v>1606807</v>
      </c>
      <c r="F42" s="22">
        <v>1606807</v>
      </c>
      <c r="G42" s="22">
        <v>1606807</v>
      </c>
      <c r="H42" s="23">
        <v>1606807</v>
      </c>
      <c r="I42" s="22">
        <v>1606807</v>
      </c>
      <c r="J42" s="22">
        <v>1606807</v>
      </c>
      <c r="K42" s="22">
        <v>1606807</v>
      </c>
      <c r="L42" s="23">
        <v>1606807</v>
      </c>
    </row>
    <row r="43" spans="1:12" ht="13.5">
      <c r="A43" s="2" t="s">
        <v>81</v>
      </c>
      <c r="B43" s="23">
        <v>2396447</v>
      </c>
      <c r="C43" s="22">
        <v>2532545</v>
      </c>
      <c r="D43" s="23">
        <v>2396447</v>
      </c>
      <c r="E43" s="22">
        <v>2223814</v>
      </c>
      <c r="F43" s="22">
        <v>2118155</v>
      </c>
      <c r="G43" s="22">
        <v>1985785</v>
      </c>
      <c r="H43" s="23">
        <v>1875227</v>
      </c>
      <c r="I43" s="22">
        <v>1753008</v>
      </c>
      <c r="J43" s="22">
        <v>1666785</v>
      </c>
      <c r="K43" s="22">
        <v>1589599</v>
      </c>
      <c r="L43" s="23">
        <v>1521225</v>
      </c>
    </row>
    <row r="44" spans="1:12" ht="13.5">
      <c r="A44" s="2" t="s">
        <v>82</v>
      </c>
      <c r="B44" s="23">
        <v>-100841</v>
      </c>
      <c r="C44" s="22">
        <v>-100841</v>
      </c>
      <c r="D44" s="23">
        <v>-100841</v>
      </c>
      <c r="E44" s="22">
        <v>-100841</v>
      </c>
      <c r="F44" s="22">
        <v>-100841</v>
      </c>
      <c r="G44" s="22">
        <v>-100841</v>
      </c>
      <c r="H44" s="23">
        <v>-100841</v>
      </c>
      <c r="I44" s="22">
        <v>-100841</v>
      </c>
      <c r="J44" s="22">
        <v>-87652</v>
      </c>
      <c r="K44" s="22">
        <v>-42133</v>
      </c>
      <c r="L44" s="23">
        <v>-874</v>
      </c>
    </row>
    <row r="45" spans="1:12" ht="13.5">
      <c r="A45" s="2" t="s">
        <v>83</v>
      </c>
      <c r="B45" s="23">
        <v>5479220</v>
      </c>
      <c r="C45" s="22">
        <v>5615318</v>
      </c>
      <c r="D45" s="23">
        <v>5479220</v>
      </c>
      <c r="E45" s="22">
        <v>5306587</v>
      </c>
      <c r="F45" s="22">
        <v>5200928</v>
      </c>
      <c r="G45" s="22">
        <v>5068559</v>
      </c>
      <c r="H45" s="23">
        <v>4958000</v>
      </c>
      <c r="I45" s="22">
        <v>4835781</v>
      </c>
      <c r="J45" s="22">
        <v>4762746</v>
      </c>
      <c r="K45" s="22">
        <v>4731079</v>
      </c>
      <c r="L45" s="23">
        <v>4703965</v>
      </c>
    </row>
    <row r="46" spans="1:12" ht="13.5">
      <c r="A46" s="2" t="s">
        <v>84</v>
      </c>
      <c r="B46" s="23">
        <v>116</v>
      </c>
      <c r="C46" s="22">
        <v>791</v>
      </c>
      <c r="D46" s="23">
        <v>116</v>
      </c>
      <c r="E46" s="22">
        <v>356</v>
      </c>
      <c r="F46" s="22">
        <v>3657</v>
      </c>
      <c r="G46" s="22">
        <v>4587</v>
      </c>
      <c r="H46" s="23">
        <v>4047</v>
      </c>
      <c r="I46" s="22">
        <v>3161</v>
      </c>
      <c r="J46" s="22">
        <v>-633</v>
      </c>
      <c r="K46" s="22">
        <v>161</v>
      </c>
      <c r="L46" s="23">
        <v>-1984</v>
      </c>
    </row>
    <row r="47" spans="1:12" ht="13.5">
      <c r="A47" s="2" t="s">
        <v>85</v>
      </c>
      <c r="B47" s="23">
        <v>-272460</v>
      </c>
      <c r="C47" s="22">
        <v>-230716</v>
      </c>
      <c r="D47" s="23">
        <v>-272460</v>
      </c>
      <c r="E47" s="22">
        <v>-243474</v>
      </c>
      <c r="F47" s="22">
        <v>-193786</v>
      </c>
      <c r="G47" s="22">
        <v>-202275</v>
      </c>
      <c r="H47" s="23">
        <v>-168423</v>
      </c>
      <c r="I47" s="22">
        <v>-163296</v>
      </c>
      <c r="J47" s="22">
        <v>-152614</v>
      </c>
      <c r="K47" s="22">
        <v>-170717</v>
      </c>
      <c r="L47" s="23">
        <v>-98871</v>
      </c>
    </row>
    <row r="48" spans="1:12" ht="13.5">
      <c r="A48" s="2" t="s">
        <v>86</v>
      </c>
      <c r="B48" s="23">
        <v>-272343</v>
      </c>
      <c r="C48" s="22"/>
      <c r="D48" s="23"/>
      <c r="E48" s="22"/>
      <c r="F48" s="22"/>
      <c r="G48" s="22"/>
      <c r="H48" s="23"/>
      <c r="I48" s="22"/>
      <c r="J48" s="22"/>
      <c r="K48" s="22"/>
      <c r="L48" s="23"/>
    </row>
    <row r="49" spans="1:12" ht="13.5">
      <c r="A49" s="5" t="s">
        <v>87</v>
      </c>
      <c r="B49" s="23">
        <v>10872</v>
      </c>
      <c r="C49" s="22">
        <v>14496</v>
      </c>
      <c r="D49" s="23">
        <v>10872</v>
      </c>
      <c r="E49" s="22">
        <v>7282</v>
      </c>
      <c r="F49" s="22">
        <v>3641</v>
      </c>
      <c r="G49" s="22"/>
      <c r="H49" s="23"/>
      <c r="I49" s="22"/>
      <c r="J49" s="22"/>
      <c r="K49" s="22"/>
      <c r="L49" s="23"/>
    </row>
    <row r="50" spans="1:12" ht="13.5">
      <c r="A50" s="5" t="s">
        <v>88</v>
      </c>
      <c r="B50" s="23">
        <v>5217748</v>
      </c>
      <c r="C50" s="22">
        <v>5399889</v>
      </c>
      <c r="D50" s="23">
        <v>5217748</v>
      </c>
      <c r="E50" s="22">
        <v>5070751</v>
      </c>
      <c r="F50" s="22">
        <v>5014440</v>
      </c>
      <c r="G50" s="22">
        <v>4870870</v>
      </c>
      <c r="H50" s="23">
        <v>4793624</v>
      </c>
      <c r="I50" s="22">
        <v>4675646</v>
      </c>
      <c r="J50" s="22">
        <v>4609498</v>
      </c>
      <c r="K50" s="22">
        <v>4560523</v>
      </c>
      <c r="L50" s="23">
        <v>4603109</v>
      </c>
    </row>
    <row r="51" spans="1:12" ht="14.25" thickBot="1">
      <c r="A51" s="6" t="s">
        <v>89</v>
      </c>
      <c r="B51" s="23">
        <v>17927253</v>
      </c>
      <c r="C51" s="22">
        <v>17926676</v>
      </c>
      <c r="D51" s="23">
        <v>17927253</v>
      </c>
      <c r="E51" s="22">
        <v>17615752</v>
      </c>
      <c r="F51" s="22">
        <v>17716229</v>
      </c>
      <c r="G51" s="22">
        <v>17779978</v>
      </c>
      <c r="H51" s="23">
        <v>17608720</v>
      </c>
      <c r="I51" s="22">
        <v>17031088</v>
      </c>
      <c r="J51" s="22">
        <v>17266110</v>
      </c>
      <c r="K51" s="22">
        <v>17064975</v>
      </c>
      <c r="L51" s="23">
        <v>16766378</v>
      </c>
    </row>
    <row r="52" spans="1:12" ht="14.25" thickTop="1">
      <c r="A52" s="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4" ht="13.5">
      <c r="A54" s="19" t="s">
        <v>94</v>
      </c>
    </row>
    <row r="55" ht="13.5">
      <c r="A55" s="19" t="s">
        <v>95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R3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9" t="s">
        <v>90</v>
      </c>
      <c r="B2" s="13">
        <v>4809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thickBot="1">
      <c r="A3" s="10" t="s">
        <v>91</v>
      </c>
      <c r="B3" s="1" t="s">
        <v>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9" t="s">
        <v>8</v>
      </c>
      <c r="B4" s="14" t="str">
        <f>HYPERLINK("http://www.kabupro.jp/mark/20140808/S1002QP8.htm","四半期報告書")</f>
        <v>四半期報告書</v>
      </c>
      <c r="C4" s="14" t="str">
        <f>HYPERLINK("http://www.kabupro.jp/mark/20140514/S1001S8Y.htm","四半期報告書")</f>
        <v>四半期報告書</v>
      </c>
      <c r="D4" s="14" t="str">
        <f>HYPERLINK("http://www.kabupro.jp/mark/20140213/S100109S.htm","四半期報告書")</f>
        <v>四半期報告書</v>
      </c>
      <c r="E4" s="14" t="str">
        <f>HYPERLINK("http://www.kabupro.jp/mark/20131220/S1000P3C.htm","有価証券報告書")</f>
        <v>有価証券報告書</v>
      </c>
      <c r="F4" s="14" t="str">
        <f>HYPERLINK("http://www.kabupro.jp/mark/20140808/S1002QP8.htm","四半期報告書")</f>
        <v>四半期報告書</v>
      </c>
      <c r="G4" s="14" t="str">
        <f>HYPERLINK("http://www.kabupro.jp/mark/20140514/S1001S8Y.htm","四半期報告書")</f>
        <v>四半期報告書</v>
      </c>
      <c r="H4" s="14" t="str">
        <f>HYPERLINK("http://www.kabupro.jp/mark/20140213/S100109S.htm","四半期報告書")</f>
        <v>四半期報告書</v>
      </c>
      <c r="I4" s="14" t="str">
        <f>HYPERLINK("http://www.kabupro.jp/mark/20131220/S1000P3C.htm","有価証券報告書")</f>
        <v>有価証券報告書</v>
      </c>
      <c r="J4" s="14" t="str">
        <f>HYPERLINK("http://www.kabupro.jp/mark/20130808/S000E6RH.htm","四半期報告書")</f>
        <v>四半期報告書</v>
      </c>
      <c r="K4" s="14" t="str">
        <f>HYPERLINK("http://www.kabupro.jp/mark/20130514/S000D9JS.htm","四半期報告書")</f>
        <v>四半期報告書</v>
      </c>
      <c r="L4" s="14" t="str">
        <f>HYPERLINK("http://www.kabupro.jp/mark/20130213/S000CP84.htm","四半期報告書")</f>
        <v>四半期報告書</v>
      </c>
      <c r="M4" s="14" t="str">
        <f>HYPERLINK("http://www.kabupro.jp/mark/20121220/S000CD62.htm","有価証券報告書")</f>
        <v>有価証券報告書</v>
      </c>
      <c r="N4" s="14" t="str">
        <f>HYPERLINK("http://www.kabupro.jp/mark/20120809/S000BIAY.htm","四半期報告書")</f>
        <v>四半期報告書</v>
      </c>
      <c r="O4" s="14" t="str">
        <f>HYPERLINK("http://www.kabupro.jp/mark/20120514/S000APL6.htm","四半期報告書")</f>
        <v>四半期報告書</v>
      </c>
      <c r="P4" s="14" t="str">
        <f>HYPERLINK("http://www.kabupro.jp/mark/20111219/S0009HID.htm","有価証券報告書")</f>
        <v>有価証券報告書</v>
      </c>
      <c r="Q4" s="14" t="str">
        <f>HYPERLINK("http://www.kabupro.jp/mark/20101220/S0007FD5.htm","有価証券報告書")</f>
        <v>有価証券報告書</v>
      </c>
      <c r="R4" s="14" t="str">
        <f>HYPERLINK("http://www.kabupro.jp/mark/20091221/S0004UAI.htm","有価証券報告書")</f>
        <v>有価証券報告書</v>
      </c>
    </row>
    <row r="5" spans="1:18" ht="14.25" thickBot="1">
      <c r="A5" s="10" t="s">
        <v>9</v>
      </c>
      <c r="B5" s="1" t="s">
        <v>15</v>
      </c>
      <c r="C5" s="1" t="s">
        <v>18</v>
      </c>
      <c r="D5" s="1" t="s">
        <v>20</v>
      </c>
      <c r="E5" s="1" t="s">
        <v>30</v>
      </c>
      <c r="F5" s="1" t="s">
        <v>15</v>
      </c>
      <c r="G5" s="1" t="s">
        <v>18</v>
      </c>
      <c r="H5" s="1" t="s">
        <v>20</v>
      </c>
      <c r="I5" s="1" t="s">
        <v>30</v>
      </c>
      <c r="J5" s="1" t="s">
        <v>24</v>
      </c>
      <c r="K5" s="1" t="s">
        <v>26</v>
      </c>
      <c r="L5" s="1" t="s">
        <v>28</v>
      </c>
      <c r="M5" s="1" t="s">
        <v>38</v>
      </c>
      <c r="N5" s="1" t="s">
        <v>32</v>
      </c>
      <c r="O5" s="1" t="s">
        <v>34</v>
      </c>
      <c r="P5" s="1" t="s">
        <v>44</v>
      </c>
      <c r="Q5" s="1" t="s">
        <v>46</v>
      </c>
      <c r="R5" s="1" t="s">
        <v>48</v>
      </c>
    </row>
    <row r="6" spans="1:18" ht="15" thickBot="1" thickTop="1">
      <c r="A6" s="9" t="s">
        <v>10</v>
      </c>
      <c r="B6" s="17" t="s">
        <v>156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4.25" thickTop="1">
      <c r="A7" s="11" t="s">
        <v>11</v>
      </c>
      <c r="B7" s="13" t="s">
        <v>96</v>
      </c>
      <c r="C7" s="13" t="s">
        <v>96</v>
      </c>
      <c r="D7" s="13" t="s">
        <v>96</v>
      </c>
      <c r="E7" s="15" t="s">
        <v>22</v>
      </c>
      <c r="F7" s="13" t="s">
        <v>96</v>
      </c>
      <c r="G7" s="13" t="s">
        <v>96</v>
      </c>
      <c r="H7" s="13" t="s">
        <v>96</v>
      </c>
      <c r="I7" s="15" t="s">
        <v>22</v>
      </c>
      <c r="J7" s="13" t="s">
        <v>96</v>
      </c>
      <c r="K7" s="13" t="s">
        <v>96</v>
      </c>
      <c r="L7" s="13" t="s">
        <v>96</v>
      </c>
      <c r="M7" s="15" t="s">
        <v>22</v>
      </c>
      <c r="N7" s="13" t="s">
        <v>96</v>
      </c>
      <c r="O7" s="13" t="s">
        <v>96</v>
      </c>
      <c r="P7" s="15" t="s">
        <v>22</v>
      </c>
      <c r="Q7" s="15" t="s">
        <v>22</v>
      </c>
      <c r="R7" s="15" t="s">
        <v>22</v>
      </c>
    </row>
    <row r="8" spans="1:18" ht="13.5">
      <c r="A8" s="12" t="s">
        <v>12</v>
      </c>
      <c r="B8" s="1" t="s">
        <v>97</v>
      </c>
      <c r="C8" s="1" t="s">
        <v>97</v>
      </c>
      <c r="D8" s="1" t="s">
        <v>97</v>
      </c>
      <c r="E8" s="16" t="s">
        <v>98</v>
      </c>
      <c r="F8" s="1" t="s">
        <v>98</v>
      </c>
      <c r="G8" s="1" t="s">
        <v>98</v>
      </c>
      <c r="H8" s="1" t="s">
        <v>98</v>
      </c>
      <c r="I8" s="16" t="s">
        <v>99</v>
      </c>
      <c r="J8" s="1" t="s">
        <v>99</v>
      </c>
      <c r="K8" s="1" t="s">
        <v>99</v>
      </c>
      <c r="L8" s="1" t="s">
        <v>99</v>
      </c>
      <c r="M8" s="16" t="s">
        <v>100</v>
      </c>
      <c r="N8" s="1" t="s">
        <v>100</v>
      </c>
      <c r="O8" s="1" t="s">
        <v>100</v>
      </c>
      <c r="P8" s="16" t="s">
        <v>136</v>
      </c>
      <c r="Q8" s="16" t="s">
        <v>137</v>
      </c>
      <c r="R8" s="16" t="s">
        <v>138</v>
      </c>
    </row>
    <row r="9" spans="1:18" ht="13.5">
      <c r="A9" s="12" t="s">
        <v>13</v>
      </c>
      <c r="B9" s="1" t="s">
        <v>17</v>
      </c>
      <c r="C9" s="1" t="s">
        <v>19</v>
      </c>
      <c r="D9" s="1" t="s">
        <v>21</v>
      </c>
      <c r="E9" s="16" t="s">
        <v>23</v>
      </c>
      <c r="F9" s="1" t="s">
        <v>25</v>
      </c>
      <c r="G9" s="1" t="s">
        <v>27</v>
      </c>
      <c r="H9" s="1" t="s">
        <v>29</v>
      </c>
      <c r="I9" s="16" t="s">
        <v>31</v>
      </c>
      <c r="J9" s="1" t="s">
        <v>33</v>
      </c>
      <c r="K9" s="1" t="s">
        <v>35</v>
      </c>
      <c r="L9" s="1" t="s">
        <v>37</v>
      </c>
      <c r="M9" s="16" t="s">
        <v>39</v>
      </c>
      <c r="N9" s="1" t="s">
        <v>41</v>
      </c>
      <c r="O9" s="1" t="s">
        <v>43</v>
      </c>
      <c r="P9" s="16" t="s">
        <v>45</v>
      </c>
      <c r="Q9" s="16" t="s">
        <v>47</v>
      </c>
      <c r="R9" s="16" t="s">
        <v>49</v>
      </c>
    </row>
    <row r="10" spans="1:18" ht="14.25" thickBot="1">
      <c r="A10" s="12" t="s">
        <v>14</v>
      </c>
      <c r="B10" s="1" t="s">
        <v>51</v>
      </c>
      <c r="C10" s="1" t="s">
        <v>51</v>
      </c>
      <c r="D10" s="1" t="s">
        <v>51</v>
      </c>
      <c r="E10" s="16" t="s">
        <v>51</v>
      </c>
      <c r="F10" s="1" t="s">
        <v>51</v>
      </c>
      <c r="G10" s="1" t="s">
        <v>51</v>
      </c>
      <c r="H10" s="1" t="s">
        <v>51</v>
      </c>
      <c r="I10" s="16" t="s">
        <v>51</v>
      </c>
      <c r="J10" s="1" t="s">
        <v>51</v>
      </c>
      <c r="K10" s="1" t="s">
        <v>51</v>
      </c>
      <c r="L10" s="1" t="s">
        <v>51</v>
      </c>
      <c r="M10" s="16" t="s">
        <v>51</v>
      </c>
      <c r="N10" s="1" t="s">
        <v>51</v>
      </c>
      <c r="O10" s="1" t="s">
        <v>51</v>
      </c>
      <c r="P10" s="16" t="s">
        <v>52</v>
      </c>
      <c r="Q10" s="16" t="s">
        <v>52</v>
      </c>
      <c r="R10" s="16" t="s">
        <v>52</v>
      </c>
    </row>
    <row r="11" spans="1:18" ht="14.25" thickTop="1">
      <c r="A11" s="29" t="s">
        <v>139</v>
      </c>
      <c r="B11" s="20">
        <v>7483</v>
      </c>
      <c r="C11" s="20">
        <v>5006</v>
      </c>
      <c r="D11" s="20">
        <v>2523</v>
      </c>
      <c r="E11" s="21">
        <v>8913</v>
      </c>
      <c r="F11" s="20">
        <v>6568</v>
      </c>
      <c r="G11" s="20">
        <v>4331</v>
      </c>
      <c r="H11" s="20">
        <v>2201</v>
      </c>
      <c r="I11" s="21">
        <v>7934</v>
      </c>
      <c r="J11" s="20">
        <v>5841</v>
      </c>
      <c r="K11" s="20">
        <v>3853</v>
      </c>
      <c r="L11" s="20">
        <v>1940</v>
      </c>
      <c r="M11" s="21">
        <v>7032</v>
      </c>
      <c r="N11" s="20">
        <v>5201</v>
      </c>
      <c r="O11" s="20">
        <v>3457</v>
      </c>
      <c r="P11" s="21">
        <v>6738713</v>
      </c>
      <c r="Q11" s="21">
        <v>6060048</v>
      </c>
      <c r="R11" s="21">
        <v>5640350</v>
      </c>
    </row>
    <row r="12" spans="1:18" ht="13.5">
      <c r="A12" s="6" t="s">
        <v>140</v>
      </c>
      <c r="B12" s="22">
        <v>5442</v>
      </c>
      <c r="C12" s="22">
        <v>3598</v>
      </c>
      <c r="D12" s="22">
        <v>1778</v>
      </c>
      <c r="E12" s="23">
        <v>6304</v>
      </c>
      <c r="F12" s="22">
        <v>4622</v>
      </c>
      <c r="G12" s="22">
        <v>3015</v>
      </c>
      <c r="H12" s="22">
        <v>1480</v>
      </c>
      <c r="I12" s="23">
        <v>5488</v>
      </c>
      <c r="J12" s="22">
        <v>4027</v>
      </c>
      <c r="K12" s="22">
        <v>2627</v>
      </c>
      <c r="L12" s="22">
        <v>1302</v>
      </c>
      <c r="M12" s="23">
        <v>5008</v>
      </c>
      <c r="N12" s="22">
        <v>3747</v>
      </c>
      <c r="O12" s="22">
        <v>2489</v>
      </c>
      <c r="P12" s="23">
        <v>4827072</v>
      </c>
      <c r="Q12" s="23">
        <v>4484392</v>
      </c>
      <c r="R12" s="23">
        <v>4202184</v>
      </c>
    </row>
    <row r="13" spans="1:18" ht="13.5">
      <c r="A13" s="6" t="s">
        <v>141</v>
      </c>
      <c r="B13" s="22">
        <v>2040</v>
      </c>
      <c r="C13" s="22">
        <v>1407</v>
      </c>
      <c r="D13" s="22">
        <v>744</v>
      </c>
      <c r="E13" s="23">
        <v>2608</v>
      </c>
      <c r="F13" s="22">
        <v>1946</v>
      </c>
      <c r="G13" s="22">
        <v>1316</v>
      </c>
      <c r="H13" s="22">
        <v>721</v>
      </c>
      <c r="I13" s="23">
        <v>2446</v>
      </c>
      <c r="J13" s="22">
        <v>1814</v>
      </c>
      <c r="K13" s="22">
        <v>1225</v>
      </c>
      <c r="L13" s="22">
        <v>637</v>
      </c>
      <c r="M13" s="23">
        <v>2023</v>
      </c>
      <c r="N13" s="22">
        <v>1454</v>
      </c>
      <c r="O13" s="22">
        <v>968</v>
      </c>
      <c r="P13" s="23">
        <v>1911641</v>
      </c>
      <c r="Q13" s="23">
        <v>1575655</v>
      </c>
      <c r="R13" s="23">
        <v>1438166</v>
      </c>
    </row>
    <row r="14" spans="1:18" ht="13.5">
      <c r="A14" s="6" t="s">
        <v>142</v>
      </c>
      <c r="B14" s="22">
        <v>748</v>
      </c>
      <c r="C14" s="22">
        <v>496</v>
      </c>
      <c r="D14" s="22">
        <v>252</v>
      </c>
      <c r="E14" s="23">
        <v>939</v>
      </c>
      <c r="F14" s="22">
        <v>703</v>
      </c>
      <c r="G14" s="22">
        <v>454</v>
      </c>
      <c r="H14" s="22">
        <v>229</v>
      </c>
      <c r="I14" s="23">
        <v>864</v>
      </c>
      <c r="J14" s="22">
        <v>633</v>
      </c>
      <c r="K14" s="22">
        <v>420</v>
      </c>
      <c r="L14" s="22">
        <v>217</v>
      </c>
      <c r="M14" s="23">
        <v>828</v>
      </c>
      <c r="N14" s="22">
        <v>615</v>
      </c>
      <c r="O14" s="22">
        <v>404</v>
      </c>
      <c r="P14" s="23">
        <v>737665</v>
      </c>
      <c r="Q14" s="23">
        <v>659061</v>
      </c>
      <c r="R14" s="23">
        <v>676998</v>
      </c>
    </row>
    <row r="15" spans="1:18" ht="14.25" thickBot="1">
      <c r="A15" s="28" t="s">
        <v>143</v>
      </c>
      <c r="B15" s="24">
        <v>1291</v>
      </c>
      <c r="C15" s="24">
        <v>911</v>
      </c>
      <c r="D15" s="24">
        <v>492</v>
      </c>
      <c r="E15" s="25">
        <v>1668</v>
      </c>
      <c r="F15" s="24">
        <v>1243</v>
      </c>
      <c r="G15" s="24">
        <v>861</v>
      </c>
      <c r="H15" s="24">
        <v>491</v>
      </c>
      <c r="I15" s="25">
        <v>1581</v>
      </c>
      <c r="J15" s="24">
        <v>1180</v>
      </c>
      <c r="K15" s="24">
        <v>805</v>
      </c>
      <c r="L15" s="24">
        <v>420</v>
      </c>
      <c r="M15" s="25">
        <v>1195</v>
      </c>
      <c r="N15" s="24">
        <v>838</v>
      </c>
      <c r="O15" s="24">
        <v>563</v>
      </c>
      <c r="P15" s="25">
        <v>1173976</v>
      </c>
      <c r="Q15" s="25">
        <v>916594</v>
      </c>
      <c r="R15" s="25">
        <v>761167</v>
      </c>
    </row>
    <row r="16" spans="1:18" ht="14.25" thickTop="1">
      <c r="A16" s="5" t="s">
        <v>144</v>
      </c>
      <c r="B16" s="22">
        <v>0</v>
      </c>
      <c r="C16" s="22">
        <v>0</v>
      </c>
      <c r="D16" s="22">
        <v>0</v>
      </c>
      <c r="E16" s="23">
        <v>0</v>
      </c>
      <c r="F16" s="22">
        <v>0</v>
      </c>
      <c r="G16" s="22">
        <v>0</v>
      </c>
      <c r="H16" s="22">
        <v>0</v>
      </c>
      <c r="I16" s="23">
        <v>0</v>
      </c>
      <c r="J16" s="22">
        <v>0</v>
      </c>
      <c r="K16" s="22">
        <v>0</v>
      </c>
      <c r="L16" s="22"/>
      <c r="M16" s="23">
        <v>33</v>
      </c>
      <c r="N16" s="22">
        <v>32</v>
      </c>
      <c r="O16" s="22">
        <v>32</v>
      </c>
      <c r="P16" s="23">
        <v>96108</v>
      </c>
      <c r="Q16" s="23">
        <v>79704</v>
      </c>
      <c r="R16" s="23">
        <v>29324</v>
      </c>
    </row>
    <row r="17" spans="1:18" ht="13.5">
      <c r="A17" s="5" t="s">
        <v>145</v>
      </c>
      <c r="B17" s="22">
        <v>0</v>
      </c>
      <c r="C17" s="22">
        <v>0</v>
      </c>
      <c r="D17" s="22">
        <v>0</v>
      </c>
      <c r="E17" s="23">
        <v>0</v>
      </c>
      <c r="F17" s="22">
        <v>0</v>
      </c>
      <c r="G17" s="22">
        <v>0</v>
      </c>
      <c r="H17" s="22">
        <v>0</v>
      </c>
      <c r="I17" s="23">
        <v>0</v>
      </c>
      <c r="J17" s="22">
        <v>0</v>
      </c>
      <c r="K17" s="22">
        <v>0</v>
      </c>
      <c r="L17" s="22">
        <v>0</v>
      </c>
      <c r="M17" s="23">
        <v>0</v>
      </c>
      <c r="N17" s="22"/>
      <c r="O17" s="22"/>
      <c r="P17" s="23"/>
      <c r="Q17" s="23"/>
      <c r="R17" s="23"/>
    </row>
    <row r="18" spans="1:18" ht="13.5">
      <c r="A18" s="5" t="s">
        <v>146</v>
      </c>
      <c r="B18" s="22"/>
      <c r="C18" s="22"/>
      <c r="D18" s="22"/>
      <c r="E18" s="23">
        <v>0</v>
      </c>
      <c r="F18" s="22">
        <v>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2">
        <v>0</v>
      </c>
      <c r="M18" s="23">
        <v>1</v>
      </c>
      <c r="N18" s="22">
        <v>1</v>
      </c>
      <c r="O18" s="22">
        <v>1</v>
      </c>
      <c r="P18" s="23"/>
      <c r="Q18" s="23"/>
      <c r="R18" s="23"/>
    </row>
    <row r="19" spans="1:18" ht="13.5">
      <c r="A19" s="5" t="s">
        <v>147</v>
      </c>
      <c r="B19" s="22"/>
      <c r="C19" s="22"/>
      <c r="D19" s="22"/>
      <c r="E19" s="23">
        <v>0</v>
      </c>
      <c r="F19" s="22">
        <v>0</v>
      </c>
      <c r="G19" s="22"/>
      <c r="H19" s="22"/>
      <c r="I19" s="23"/>
      <c r="J19" s="22"/>
      <c r="K19" s="22"/>
      <c r="L19" s="22"/>
      <c r="M19" s="23"/>
      <c r="N19" s="22"/>
      <c r="O19" s="22"/>
      <c r="P19" s="23"/>
      <c r="Q19" s="23"/>
      <c r="R19" s="23"/>
    </row>
    <row r="20" spans="1:18" ht="13.5">
      <c r="A20" s="5"/>
      <c r="B20" s="22">
        <v>1</v>
      </c>
      <c r="C20" s="22">
        <v>1</v>
      </c>
      <c r="D20" s="22"/>
      <c r="E20" s="23">
        <v>0</v>
      </c>
      <c r="F20" s="22">
        <v>0</v>
      </c>
      <c r="G20" s="22">
        <v>0</v>
      </c>
      <c r="H20" s="22"/>
      <c r="I20" s="23"/>
      <c r="J20" s="22"/>
      <c r="K20" s="22"/>
      <c r="L20" s="22"/>
      <c r="M20" s="23"/>
      <c r="N20" s="22"/>
      <c r="O20" s="22"/>
      <c r="P20" s="23"/>
      <c r="Q20" s="23"/>
      <c r="R20" s="23"/>
    </row>
    <row r="21" spans="1:18" ht="13.5">
      <c r="A21" s="5" t="s">
        <v>55</v>
      </c>
      <c r="B21" s="22">
        <v>0</v>
      </c>
      <c r="C21" s="22">
        <v>0</v>
      </c>
      <c r="D21" s="22">
        <v>0</v>
      </c>
      <c r="E21" s="23">
        <v>0</v>
      </c>
      <c r="F21" s="22">
        <v>0</v>
      </c>
      <c r="G21" s="22">
        <v>0</v>
      </c>
      <c r="H21" s="22">
        <v>0</v>
      </c>
      <c r="I21" s="23">
        <v>1</v>
      </c>
      <c r="J21" s="22">
        <v>0</v>
      </c>
      <c r="K21" s="22">
        <v>0</v>
      </c>
      <c r="L21" s="22">
        <v>0</v>
      </c>
      <c r="M21" s="23">
        <v>2</v>
      </c>
      <c r="N21" s="22">
        <v>3</v>
      </c>
      <c r="O21" s="22">
        <v>3</v>
      </c>
      <c r="P21" s="23">
        <v>10619</v>
      </c>
      <c r="Q21" s="23">
        <v>3764</v>
      </c>
      <c r="R21" s="23">
        <v>3304</v>
      </c>
    </row>
    <row r="22" spans="1:18" ht="13.5">
      <c r="A22" s="5" t="s">
        <v>148</v>
      </c>
      <c r="B22" s="22">
        <v>2</v>
      </c>
      <c r="C22" s="22">
        <v>2</v>
      </c>
      <c r="D22" s="22">
        <v>0</v>
      </c>
      <c r="E22" s="23">
        <v>2</v>
      </c>
      <c r="F22" s="22">
        <v>2</v>
      </c>
      <c r="G22" s="22">
        <v>2</v>
      </c>
      <c r="H22" s="22">
        <v>0</v>
      </c>
      <c r="I22" s="23">
        <v>6</v>
      </c>
      <c r="J22" s="22">
        <v>1</v>
      </c>
      <c r="K22" s="22">
        <v>0</v>
      </c>
      <c r="L22" s="22">
        <v>0</v>
      </c>
      <c r="M22" s="23">
        <v>38</v>
      </c>
      <c r="N22" s="22">
        <v>37</v>
      </c>
      <c r="O22" s="22">
        <v>37</v>
      </c>
      <c r="P22" s="23">
        <v>106727</v>
      </c>
      <c r="Q22" s="23">
        <v>83469</v>
      </c>
      <c r="R22" s="23">
        <v>53845</v>
      </c>
    </row>
    <row r="23" spans="1:18" ht="13.5">
      <c r="A23" s="5" t="s">
        <v>105</v>
      </c>
      <c r="B23" s="22">
        <v>194</v>
      </c>
      <c r="C23" s="22">
        <v>131</v>
      </c>
      <c r="D23" s="22">
        <v>66</v>
      </c>
      <c r="E23" s="23">
        <v>262</v>
      </c>
      <c r="F23" s="22">
        <v>211</v>
      </c>
      <c r="G23" s="22">
        <v>134</v>
      </c>
      <c r="H23" s="22">
        <v>68</v>
      </c>
      <c r="I23" s="23">
        <v>272</v>
      </c>
      <c r="J23" s="22">
        <v>210</v>
      </c>
      <c r="K23" s="22">
        <v>141</v>
      </c>
      <c r="L23" s="22">
        <v>71</v>
      </c>
      <c r="M23" s="23">
        <v>286</v>
      </c>
      <c r="N23" s="22">
        <v>216</v>
      </c>
      <c r="O23" s="22">
        <v>145</v>
      </c>
      <c r="P23" s="23">
        <v>274629</v>
      </c>
      <c r="Q23" s="23">
        <v>279314</v>
      </c>
      <c r="R23" s="23">
        <v>259379</v>
      </c>
    </row>
    <row r="24" spans="1:18" ht="13.5">
      <c r="A24" s="5" t="s">
        <v>55</v>
      </c>
      <c r="B24" s="22">
        <v>3</v>
      </c>
      <c r="C24" s="22">
        <v>2</v>
      </c>
      <c r="D24" s="22">
        <v>1</v>
      </c>
      <c r="E24" s="23">
        <v>45</v>
      </c>
      <c r="F24" s="22">
        <v>5</v>
      </c>
      <c r="G24" s="22">
        <v>2</v>
      </c>
      <c r="H24" s="22">
        <v>1</v>
      </c>
      <c r="I24" s="23">
        <v>12</v>
      </c>
      <c r="J24" s="22">
        <v>5</v>
      </c>
      <c r="K24" s="22">
        <v>3</v>
      </c>
      <c r="L24" s="22">
        <v>1</v>
      </c>
      <c r="M24" s="23">
        <v>15</v>
      </c>
      <c r="N24" s="22">
        <v>7</v>
      </c>
      <c r="O24" s="22">
        <v>5</v>
      </c>
      <c r="P24" s="23">
        <v>13881</v>
      </c>
      <c r="Q24" s="23">
        <v>18702</v>
      </c>
      <c r="R24" s="23">
        <v>6242</v>
      </c>
    </row>
    <row r="25" spans="1:18" ht="13.5">
      <c r="A25" s="5" t="s">
        <v>149</v>
      </c>
      <c r="B25" s="22">
        <v>197</v>
      </c>
      <c r="C25" s="22">
        <v>133</v>
      </c>
      <c r="D25" s="22">
        <v>68</v>
      </c>
      <c r="E25" s="23">
        <v>308</v>
      </c>
      <c r="F25" s="22">
        <v>217</v>
      </c>
      <c r="G25" s="22">
        <v>137</v>
      </c>
      <c r="H25" s="22">
        <v>69</v>
      </c>
      <c r="I25" s="23">
        <v>285</v>
      </c>
      <c r="J25" s="22">
        <v>215</v>
      </c>
      <c r="K25" s="22">
        <v>145</v>
      </c>
      <c r="L25" s="22">
        <v>73</v>
      </c>
      <c r="M25" s="23">
        <v>302</v>
      </c>
      <c r="N25" s="22">
        <v>224</v>
      </c>
      <c r="O25" s="22">
        <v>150</v>
      </c>
      <c r="P25" s="23">
        <v>288510</v>
      </c>
      <c r="Q25" s="23">
        <v>298016</v>
      </c>
      <c r="R25" s="23">
        <v>265621</v>
      </c>
    </row>
    <row r="26" spans="1:18" ht="14.25" thickBot="1">
      <c r="A26" s="28" t="s">
        <v>150</v>
      </c>
      <c r="B26" s="24">
        <v>1096</v>
      </c>
      <c r="C26" s="24">
        <v>779</v>
      </c>
      <c r="D26" s="24">
        <v>424</v>
      </c>
      <c r="E26" s="25">
        <v>1363</v>
      </c>
      <c r="F26" s="24">
        <v>1028</v>
      </c>
      <c r="G26" s="24">
        <v>726</v>
      </c>
      <c r="H26" s="24">
        <v>422</v>
      </c>
      <c r="I26" s="25">
        <v>1302</v>
      </c>
      <c r="J26" s="24">
        <v>966</v>
      </c>
      <c r="K26" s="24">
        <v>660</v>
      </c>
      <c r="L26" s="24">
        <v>347</v>
      </c>
      <c r="M26" s="25">
        <v>931</v>
      </c>
      <c r="N26" s="24">
        <v>652</v>
      </c>
      <c r="O26" s="24">
        <v>450</v>
      </c>
      <c r="P26" s="25">
        <v>992193</v>
      </c>
      <c r="Q26" s="25">
        <v>702046</v>
      </c>
      <c r="R26" s="25">
        <v>549391</v>
      </c>
    </row>
    <row r="27" spans="1:18" ht="14.25" thickTop="1">
      <c r="A27" s="5" t="s">
        <v>151</v>
      </c>
      <c r="B27" s="22">
        <v>24</v>
      </c>
      <c r="C27" s="22">
        <v>24</v>
      </c>
      <c r="D27" s="22">
        <v>24</v>
      </c>
      <c r="E27" s="23"/>
      <c r="F27" s="22"/>
      <c r="G27" s="22"/>
      <c r="H27" s="22"/>
      <c r="I27" s="23"/>
      <c r="J27" s="22">
        <v>0</v>
      </c>
      <c r="K27" s="22">
        <v>0</v>
      </c>
      <c r="L27" s="22">
        <v>0</v>
      </c>
      <c r="M27" s="23"/>
      <c r="N27" s="22"/>
      <c r="O27" s="22"/>
      <c r="P27" s="23">
        <v>108169</v>
      </c>
      <c r="Q27" s="23"/>
      <c r="R27" s="23"/>
    </row>
    <row r="28" spans="1:18" ht="13.5">
      <c r="A28" s="5" t="s">
        <v>152</v>
      </c>
      <c r="B28" s="22">
        <v>24</v>
      </c>
      <c r="C28" s="22">
        <v>24</v>
      </c>
      <c r="D28" s="22">
        <v>24</v>
      </c>
      <c r="E28" s="23">
        <v>29</v>
      </c>
      <c r="F28" s="22"/>
      <c r="G28" s="22"/>
      <c r="H28" s="22"/>
      <c r="I28" s="23"/>
      <c r="J28" s="22">
        <v>0</v>
      </c>
      <c r="K28" s="22">
        <v>0</v>
      </c>
      <c r="L28" s="22">
        <v>0</v>
      </c>
      <c r="M28" s="23">
        <v>40</v>
      </c>
      <c r="N28" s="22">
        <v>40</v>
      </c>
      <c r="O28" s="22">
        <v>40</v>
      </c>
      <c r="P28" s="23">
        <v>108169</v>
      </c>
      <c r="Q28" s="23"/>
      <c r="R28" s="23"/>
    </row>
    <row r="29" spans="1:18" ht="13.5">
      <c r="A29" s="5" t="s">
        <v>107</v>
      </c>
      <c r="B29" s="22">
        <v>15</v>
      </c>
      <c r="C29" s="22">
        <v>8</v>
      </c>
      <c r="D29" s="22">
        <v>5</v>
      </c>
      <c r="E29" s="23">
        <v>17</v>
      </c>
      <c r="F29" s="22">
        <v>13</v>
      </c>
      <c r="G29" s="22">
        <v>7</v>
      </c>
      <c r="H29" s="22">
        <v>3</v>
      </c>
      <c r="I29" s="23">
        <v>22</v>
      </c>
      <c r="J29" s="22">
        <v>11</v>
      </c>
      <c r="K29" s="22">
        <v>8</v>
      </c>
      <c r="L29" s="22">
        <v>6</v>
      </c>
      <c r="M29" s="23">
        <v>22</v>
      </c>
      <c r="N29" s="22">
        <v>20</v>
      </c>
      <c r="O29" s="22">
        <v>11</v>
      </c>
      <c r="P29" s="23">
        <v>21903</v>
      </c>
      <c r="Q29" s="23">
        <v>19602</v>
      </c>
      <c r="R29" s="23">
        <v>24260</v>
      </c>
    </row>
    <row r="30" spans="1:18" ht="13.5">
      <c r="A30" s="5" t="s">
        <v>153</v>
      </c>
      <c r="B30" s="22">
        <v>15</v>
      </c>
      <c r="C30" s="22">
        <v>8</v>
      </c>
      <c r="D30" s="22">
        <v>5</v>
      </c>
      <c r="E30" s="23">
        <v>17</v>
      </c>
      <c r="F30" s="22">
        <v>13</v>
      </c>
      <c r="G30" s="22">
        <v>7</v>
      </c>
      <c r="H30" s="22">
        <v>3</v>
      </c>
      <c r="I30" s="23">
        <v>22</v>
      </c>
      <c r="J30" s="22">
        <v>11</v>
      </c>
      <c r="K30" s="22">
        <v>8</v>
      </c>
      <c r="L30" s="22">
        <v>6</v>
      </c>
      <c r="M30" s="23">
        <v>46</v>
      </c>
      <c r="N30" s="22">
        <v>41</v>
      </c>
      <c r="O30" s="22">
        <v>32</v>
      </c>
      <c r="P30" s="23">
        <v>125277</v>
      </c>
      <c r="Q30" s="23">
        <v>66430</v>
      </c>
      <c r="R30" s="23">
        <v>54621</v>
      </c>
    </row>
    <row r="31" spans="1:18" ht="13.5">
      <c r="A31" s="6" t="s">
        <v>101</v>
      </c>
      <c r="B31" s="22">
        <v>1105</v>
      </c>
      <c r="C31" s="22">
        <v>794</v>
      </c>
      <c r="D31" s="22">
        <v>443</v>
      </c>
      <c r="E31" s="23">
        <v>1375</v>
      </c>
      <c r="F31" s="22">
        <v>1014</v>
      </c>
      <c r="G31" s="22">
        <v>719</v>
      </c>
      <c r="H31" s="22">
        <v>418</v>
      </c>
      <c r="I31" s="23">
        <v>1280</v>
      </c>
      <c r="J31" s="22">
        <v>954</v>
      </c>
      <c r="K31" s="22">
        <v>652</v>
      </c>
      <c r="L31" s="22">
        <v>340</v>
      </c>
      <c r="M31" s="23">
        <v>925</v>
      </c>
      <c r="N31" s="22">
        <v>651</v>
      </c>
      <c r="O31" s="22">
        <v>458</v>
      </c>
      <c r="P31" s="23">
        <v>975085</v>
      </c>
      <c r="Q31" s="23">
        <v>635616</v>
      </c>
      <c r="R31" s="23">
        <v>494769</v>
      </c>
    </row>
    <row r="32" spans="1:18" ht="13.5">
      <c r="A32" s="6" t="s">
        <v>154</v>
      </c>
      <c r="B32" s="22">
        <v>438</v>
      </c>
      <c r="C32" s="22">
        <v>295</v>
      </c>
      <c r="D32" s="22">
        <v>164</v>
      </c>
      <c r="E32" s="23">
        <v>530</v>
      </c>
      <c r="F32" s="22">
        <v>401</v>
      </c>
      <c r="G32" s="22">
        <v>284</v>
      </c>
      <c r="H32" s="22">
        <v>165</v>
      </c>
      <c r="I32" s="23">
        <v>549</v>
      </c>
      <c r="J32" s="22">
        <v>411</v>
      </c>
      <c r="K32" s="22">
        <v>282</v>
      </c>
      <c r="L32" s="22">
        <v>151</v>
      </c>
      <c r="M32" s="23">
        <v>378</v>
      </c>
      <c r="N32" s="22">
        <v>264</v>
      </c>
      <c r="O32" s="22">
        <v>186</v>
      </c>
      <c r="P32" s="23">
        <v>409415</v>
      </c>
      <c r="Q32" s="23">
        <v>282744</v>
      </c>
      <c r="R32" s="23">
        <v>211160</v>
      </c>
    </row>
    <row r="33" spans="1:18" ht="14.25" thickBot="1">
      <c r="A33" s="6" t="s">
        <v>155</v>
      </c>
      <c r="B33" s="22">
        <v>667</v>
      </c>
      <c r="C33" s="22">
        <v>499</v>
      </c>
      <c r="D33" s="22">
        <v>278</v>
      </c>
      <c r="E33" s="23">
        <v>845</v>
      </c>
      <c r="F33" s="22">
        <v>612</v>
      </c>
      <c r="G33" s="22">
        <v>434</v>
      </c>
      <c r="H33" s="22">
        <v>253</v>
      </c>
      <c r="I33" s="23">
        <v>730</v>
      </c>
      <c r="J33" s="22">
        <v>543</v>
      </c>
      <c r="K33" s="22">
        <v>370</v>
      </c>
      <c r="L33" s="22">
        <v>189</v>
      </c>
      <c r="M33" s="23">
        <v>547</v>
      </c>
      <c r="N33" s="22">
        <v>386</v>
      </c>
      <c r="O33" s="22">
        <v>271</v>
      </c>
      <c r="P33" s="23">
        <v>565670</v>
      </c>
      <c r="Q33" s="23">
        <v>352871</v>
      </c>
      <c r="R33" s="23">
        <v>283609</v>
      </c>
    </row>
    <row r="34" spans="1:18" ht="14.25" thickTop="1">
      <c r="A34" s="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6" ht="13.5">
      <c r="A36" s="19" t="s">
        <v>94</v>
      </c>
    </row>
    <row r="37" ht="13.5">
      <c r="A37" s="19" t="s">
        <v>95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I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9" t="s">
        <v>90</v>
      </c>
      <c r="B2" s="13">
        <v>4809</v>
      </c>
      <c r="C2" s="13"/>
      <c r="D2" s="13"/>
      <c r="E2" s="13"/>
      <c r="F2" s="13"/>
      <c r="G2" s="13"/>
      <c r="H2" s="13"/>
      <c r="I2" s="13"/>
    </row>
    <row r="3" spans="1:9" ht="14.25" thickBot="1">
      <c r="A3" s="10" t="s">
        <v>91</v>
      </c>
      <c r="B3" s="1" t="s">
        <v>92</v>
      </c>
      <c r="C3" s="1"/>
      <c r="D3" s="1"/>
      <c r="E3" s="1"/>
      <c r="F3" s="1"/>
      <c r="G3" s="1"/>
      <c r="H3" s="1"/>
      <c r="I3" s="1"/>
    </row>
    <row r="4" spans="1:9" ht="14.25" thickTop="1">
      <c r="A4" s="9" t="s">
        <v>8</v>
      </c>
      <c r="B4" s="14" t="str">
        <f>HYPERLINK("http://www.kabupro.jp/mark/20140514/S1001S8Y.htm","四半期報告書")</f>
        <v>四半期報告書</v>
      </c>
      <c r="C4" s="14" t="str">
        <f>HYPERLINK("http://www.kabupro.jp/mark/20131220/S1000P3C.htm","有価証券報告書")</f>
        <v>有価証券報告書</v>
      </c>
      <c r="D4" s="14" t="str">
        <f>HYPERLINK("http://www.kabupro.jp/mark/20140514/S1001S8Y.htm","四半期報告書")</f>
        <v>四半期報告書</v>
      </c>
      <c r="E4" s="14" t="str">
        <f>HYPERLINK("http://www.kabupro.jp/mark/20131220/S1000P3C.htm","有価証券報告書")</f>
        <v>有価証券報告書</v>
      </c>
      <c r="F4" s="14" t="str">
        <f>HYPERLINK("http://www.kabupro.jp/mark/20130514/S000D9JS.htm","四半期報告書")</f>
        <v>四半期報告書</v>
      </c>
      <c r="G4" s="14" t="str">
        <f>HYPERLINK("http://www.kabupro.jp/mark/20121220/S000CD62.htm","有価証券報告書")</f>
        <v>有価証券報告書</v>
      </c>
      <c r="H4" s="14" t="str">
        <f>HYPERLINK("http://www.kabupro.jp/mark/20110811/S0009496.htm","四半期報告書")</f>
        <v>四半期報告書</v>
      </c>
      <c r="I4" s="14" t="str">
        <f>HYPERLINK("http://www.kabupro.jp/mark/20120514/S000APL6.htm","四半期報告書")</f>
        <v>四半期報告書</v>
      </c>
    </row>
    <row r="5" spans="1:9" ht="14.25" thickBot="1">
      <c r="A5" s="10" t="s">
        <v>9</v>
      </c>
      <c r="B5" s="1" t="s">
        <v>18</v>
      </c>
      <c r="C5" s="1" t="s">
        <v>30</v>
      </c>
      <c r="D5" s="1" t="s">
        <v>18</v>
      </c>
      <c r="E5" s="1" t="s">
        <v>30</v>
      </c>
      <c r="F5" s="1" t="s">
        <v>26</v>
      </c>
      <c r="G5" s="1" t="s">
        <v>38</v>
      </c>
      <c r="H5" s="1" t="s">
        <v>40</v>
      </c>
      <c r="I5" s="1" t="s">
        <v>34</v>
      </c>
    </row>
    <row r="6" spans="1:9" ht="15" thickBot="1" thickTop="1">
      <c r="A6" s="9" t="s">
        <v>10</v>
      </c>
      <c r="B6" s="17" t="s">
        <v>135</v>
      </c>
      <c r="C6" s="18"/>
      <c r="D6" s="18"/>
      <c r="E6" s="18"/>
      <c r="F6" s="18"/>
      <c r="G6" s="18"/>
      <c r="H6" s="18"/>
      <c r="I6" s="18"/>
    </row>
    <row r="7" spans="1:9" ht="14.25" thickTop="1">
      <c r="A7" s="11" t="s">
        <v>11</v>
      </c>
      <c r="B7" s="13" t="s">
        <v>96</v>
      </c>
      <c r="C7" s="15" t="s">
        <v>22</v>
      </c>
      <c r="D7" s="13" t="s">
        <v>96</v>
      </c>
      <c r="E7" s="15" t="s">
        <v>22</v>
      </c>
      <c r="F7" s="13" t="s">
        <v>96</v>
      </c>
      <c r="G7" s="15" t="s">
        <v>22</v>
      </c>
      <c r="H7" s="13" t="s">
        <v>96</v>
      </c>
      <c r="I7" s="13" t="s">
        <v>96</v>
      </c>
    </row>
    <row r="8" spans="1:9" ht="13.5">
      <c r="A8" s="12" t="s">
        <v>12</v>
      </c>
      <c r="B8" s="1" t="s">
        <v>97</v>
      </c>
      <c r="C8" s="16" t="s">
        <v>98</v>
      </c>
      <c r="D8" s="1" t="s">
        <v>98</v>
      </c>
      <c r="E8" s="16" t="s">
        <v>99</v>
      </c>
      <c r="F8" s="1" t="s">
        <v>99</v>
      </c>
      <c r="G8" s="16" t="s">
        <v>100</v>
      </c>
      <c r="H8" s="1" t="s">
        <v>100</v>
      </c>
      <c r="I8" s="1" t="s">
        <v>100</v>
      </c>
    </row>
    <row r="9" spans="1:9" ht="13.5">
      <c r="A9" s="12" t="s">
        <v>13</v>
      </c>
      <c r="B9" s="1" t="s">
        <v>19</v>
      </c>
      <c r="C9" s="16" t="s">
        <v>23</v>
      </c>
      <c r="D9" s="1" t="s">
        <v>27</v>
      </c>
      <c r="E9" s="16" t="s">
        <v>31</v>
      </c>
      <c r="F9" s="1" t="s">
        <v>35</v>
      </c>
      <c r="G9" s="16" t="s">
        <v>39</v>
      </c>
      <c r="H9" s="1" t="s">
        <v>41</v>
      </c>
      <c r="I9" s="1" t="s">
        <v>43</v>
      </c>
    </row>
    <row r="10" spans="1:9" ht="14.25" thickBot="1">
      <c r="A10" s="12" t="s">
        <v>14</v>
      </c>
      <c r="B10" s="1" t="s">
        <v>51</v>
      </c>
      <c r="C10" s="16" t="s">
        <v>51</v>
      </c>
      <c r="D10" s="1" t="s">
        <v>51</v>
      </c>
      <c r="E10" s="16" t="s">
        <v>51</v>
      </c>
      <c r="F10" s="1" t="s">
        <v>51</v>
      </c>
      <c r="G10" s="16" t="s">
        <v>51</v>
      </c>
      <c r="H10" s="1" t="s">
        <v>52</v>
      </c>
      <c r="I10" s="1" t="s">
        <v>51</v>
      </c>
    </row>
    <row r="11" spans="1:9" ht="14.25" thickTop="1">
      <c r="A11" s="27" t="s">
        <v>101</v>
      </c>
      <c r="B11" s="20">
        <v>794</v>
      </c>
      <c r="C11" s="21">
        <v>1375</v>
      </c>
      <c r="D11" s="20">
        <v>719</v>
      </c>
      <c r="E11" s="21">
        <v>1280</v>
      </c>
      <c r="F11" s="20">
        <v>652</v>
      </c>
      <c r="G11" s="21">
        <v>925</v>
      </c>
      <c r="H11" s="20">
        <v>651505</v>
      </c>
      <c r="I11" s="20">
        <v>458</v>
      </c>
    </row>
    <row r="12" spans="1:9" ht="13.5">
      <c r="A12" s="5" t="s">
        <v>102</v>
      </c>
      <c r="B12" s="22">
        <v>272</v>
      </c>
      <c r="C12" s="23">
        <v>472</v>
      </c>
      <c r="D12" s="22">
        <v>214</v>
      </c>
      <c r="E12" s="23">
        <v>372</v>
      </c>
      <c r="F12" s="22">
        <v>166</v>
      </c>
      <c r="G12" s="23">
        <v>287</v>
      </c>
      <c r="H12" s="22">
        <v>202424</v>
      </c>
      <c r="I12" s="22">
        <v>126</v>
      </c>
    </row>
    <row r="13" spans="1:9" ht="13.5">
      <c r="A13" s="5" t="s">
        <v>103</v>
      </c>
      <c r="B13" s="22">
        <v>1</v>
      </c>
      <c r="C13" s="23">
        <v>1</v>
      </c>
      <c r="D13" s="22">
        <v>0</v>
      </c>
      <c r="E13" s="23">
        <v>3</v>
      </c>
      <c r="F13" s="22">
        <v>2</v>
      </c>
      <c r="G13" s="23">
        <v>3</v>
      </c>
      <c r="H13" s="22">
        <v>-9932</v>
      </c>
      <c r="I13" s="22">
        <v>-1</v>
      </c>
    </row>
    <row r="14" spans="1:9" ht="13.5">
      <c r="A14" s="5" t="s">
        <v>104</v>
      </c>
      <c r="B14" s="22">
        <v>0</v>
      </c>
      <c r="C14" s="23">
        <v>0</v>
      </c>
      <c r="D14" s="22">
        <v>0</v>
      </c>
      <c r="E14" s="23">
        <v>0</v>
      </c>
      <c r="F14" s="22">
        <v>0</v>
      </c>
      <c r="G14" s="23">
        <v>-33</v>
      </c>
      <c r="H14" s="22">
        <v>-33309</v>
      </c>
      <c r="I14" s="22">
        <v>-33</v>
      </c>
    </row>
    <row r="15" spans="1:9" ht="13.5">
      <c r="A15" s="5" t="s">
        <v>105</v>
      </c>
      <c r="B15" s="22">
        <v>131</v>
      </c>
      <c r="C15" s="23">
        <v>268</v>
      </c>
      <c r="D15" s="22">
        <v>134</v>
      </c>
      <c r="E15" s="23">
        <v>278</v>
      </c>
      <c r="F15" s="22">
        <v>141</v>
      </c>
      <c r="G15" s="23">
        <v>286</v>
      </c>
      <c r="H15" s="22">
        <v>216886</v>
      </c>
      <c r="I15" s="22">
        <v>145</v>
      </c>
    </row>
    <row r="16" spans="1:9" ht="13.5">
      <c r="A16" s="5" t="s">
        <v>106</v>
      </c>
      <c r="B16" s="22">
        <v>-24</v>
      </c>
      <c r="C16" s="23"/>
      <c r="D16" s="22"/>
      <c r="E16" s="23"/>
      <c r="F16" s="22"/>
      <c r="G16" s="23"/>
      <c r="H16" s="22"/>
      <c r="I16" s="22"/>
    </row>
    <row r="17" spans="1:9" ht="13.5">
      <c r="A17" s="5" t="s">
        <v>107</v>
      </c>
      <c r="B17" s="22">
        <v>8</v>
      </c>
      <c r="C17" s="23">
        <v>17</v>
      </c>
      <c r="D17" s="22">
        <v>7</v>
      </c>
      <c r="E17" s="23">
        <v>22</v>
      </c>
      <c r="F17" s="22">
        <v>8</v>
      </c>
      <c r="G17" s="23">
        <v>22</v>
      </c>
      <c r="H17" s="22">
        <v>20260</v>
      </c>
      <c r="I17" s="22">
        <v>11</v>
      </c>
    </row>
    <row r="18" spans="1:9" ht="13.5">
      <c r="A18" s="5" t="s">
        <v>108</v>
      </c>
      <c r="B18" s="22">
        <v>-73</v>
      </c>
      <c r="C18" s="23">
        <v>-8</v>
      </c>
      <c r="D18" s="22">
        <v>-6</v>
      </c>
      <c r="E18" s="23">
        <v>4</v>
      </c>
      <c r="F18" s="22">
        <v>5</v>
      </c>
      <c r="G18" s="23">
        <v>-19</v>
      </c>
      <c r="H18" s="22">
        <v>-9352</v>
      </c>
      <c r="I18" s="22">
        <v>-19</v>
      </c>
    </row>
    <row r="19" spans="1:9" ht="13.5">
      <c r="A19" s="5" t="s">
        <v>109</v>
      </c>
      <c r="B19" s="22">
        <v>-41</v>
      </c>
      <c r="C19" s="23">
        <v>-48</v>
      </c>
      <c r="D19" s="22">
        <v>8</v>
      </c>
      <c r="E19" s="23">
        <v>-51</v>
      </c>
      <c r="F19" s="22">
        <v>-9</v>
      </c>
      <c r="G19" s="23">
        <v>3</v>
      </c>
      <c r="H19" s="22">
        <v>-126610</v>
      </c>
      <c r="I19" s="22">
        <v>-72</v>
      </c>
    </row>
    <row r="20" spans="1:9" ht="13.5">
      <c r="A20" s="5" t="s">
        <v>110</v>
      </c>
      <c r="B20" s="22">
        <v>8</v>
      </c>
      <c r="C20" s="23">
        <v>33</v>
      </c>
      <c r="D20" s="22">
        <v>29</v>
      </c>
      <c r="E20" s="23">
        <v>3</v>
      </c>
      <c r="F20" s="22">
        <v>2</v>
      </c>
      <c r="G20" s="23">
        <v>3</v>
      </c>
      <c r="H20" s="22">
        <v>8043</v>
      </c>
      <c r="I20" s="22">
        <v>24</v>
      </c>
    </row>
    <row r="21" spans="1:9" ht="13.5">
      <c r="A21" s="5" t="s">
        <v>111</v>
      </c>
      <c r="B21" s="22">
        <v>94</v>
      </c>
      <c r="C21" s="23">
        <v>-65</v>
      </c>
      <c r="D21" s="22">
        <v>-28</v>
      </c>
      <c r="E21" s="23">
        <v>61</v>
      </c>
      <c r="F21" s="22">
        <v>30</v>
      </c>
      <c r="G21" s="23">
        <v>-24</v>
      </c>
      <c r="H21" s="22">
        <v>5919</v>
      </c>
      <c r="I21" s="22">
        <v>-23</v>
      </c>
    </row>
    <row r="22" spans="1:9" ht="13.5">
      <c r="A22" s="5" t="s">
        <v>55</v>
      </c>
      <c r="B22" s="22">
        <v>32</v>
      </c>
      <c r="C22" s="23">
        <v>61</v>
      </c>
      <c r="D22" s="22">
        <v>14</v>
      </c>
      <c r="E22" s="23">
        <v>61</v>
      </c>
      <c r="F22" s="22">
        <v>13</v>
      </c>
      <c r="G22" s="23">
        <v>33</v>
      </c>
      <c r="H22" s="22">
        <v>26311</v>
      </c>
      <c r="I22" s="22">
        <v>19</v>
      </c>
    </row>
    <row r="23" spans="1:9" ht="13.5">
      <c r="A23" s="5" t="s">
        <v>112</v>
      </c>
      <c r="B23" s="22">
        <v>1205</v>
      </c>
      <c r="C23" s="23">
        <v>2110</v>
      </c>
      <c r="D23" s="22">
        <v>1093</v>
      </c>
      <c r="E23" s="23">
        <v>2037</v>
      </c>
      <c r="F23" s="22">
        <v>1012</v>
      </c>
      <c r="G23" s="23">
        <v>1469</v>
      </c>
      <c r="H23" s="22">
        <v>927049</v>
      </c>
      <c r="I23" s="22">
        <v>609</v>
      </c>
    </row>
    <row r="24" spans="1:9" ht="13.5">
      <c r="A24" s="5" t="s">
        <v>113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33</v>
      </c>
      <c r="H24" s="22">
        <v>33309</v>
      </c>
      <c r="I24" s="22">
        <v>33</v>
      </c>
    </row>
    <row r="25" spans="1:9" ht="13.5">
      <c r="A25" s="5" t="s">
        <v>114</v>
      </c>
      <c r="B25" s="22">
        <v>-132</v>
      </c>
      <c r="C25" s="23">
        <v>-265</v>
      </c>
      <c r="D25" s="22">
        <v>-135</v>
      </c>
      <c r="E25" s="23">
        <v>-282</v>
      </c>
      <c r="F25" s="22">
        <v>-145</v>
      </c>
      <c r="G25" s="23">
        <v>-289</v>
      </c>
      <c r="H25" s="22">
        <v>-219283</v>
      </c>
      <c r="I25" s="22">
        <v>-147</v>
      </c>
    </row>
    <row r="26" spans="1:9" ht="13.5">
      <c r="A26" s="5" t="s">
        <v>115</v>
      </c>
      <c r="B26" s="22">
        <v>-116</v>
      </c>
      <c r="C26" s="23">
        <v>-662</v>
      </c>
      <c r="D26" s="22">
        <v>-375</v>
      </c>
      <c r="E26" s="23">
        <v>-334</v>
      </c>
      <c r="F26" s="22">
        <v>-148</v>
      </c>
      <c r="G26" s="23">
        <v>-562</v>
      </c>
      <c r="H26" s="22">
        <v>-562025</v>
      </c>
      <c r="I26" s="22">
        <v>-346</v>
      </c>
    </row>
    <row r="27" spans="1:9" ht="14.25" thickBot="1">
      <c r="A27" s="4" t="s">
        <v>116</v>
      </c>
      <c r="B27" s="24">
        <v>956</v>
      </c>
      <c r="C27" s="25">
        <v>1182</v>
      </c>
      <c r="D27" s="24">
        <v>583</v>
      </c>
      <c r="E27" s="25">
        <v>1420</v>
      </c>
      <c r="F27" s="24">
        <v>719</v>
      </c>
      <c r="G27" s="25">
        <v>650</v>
      </c>
      <c r="H27" s="24">
        <v>179049</v>
      </c>
      <c r="I27" s="24">
        <v>148</v>
      </c>
    </row>
    <row r="28" spans="1:9" ht="14.25" thickTop="1">
      <c r="A28" s="5" t="s">
        <v>117</v>
      </c>
      <c r="B28" s="22">
        <v>-3</v>
      </c>
      <c r="C28" s="23">
        <v>-6</v>
      </c>
      <c r="D28" s="22">
        <v>-3</v>
      </c>
      <c r="E28" s="23">
        <v>-6</v>
      </c>
      <c r="F28" s="22">
        <v>-3</v>
      </c>
      <c r="G28" s="23">
        <v>-6</v>
      </c>
      <c r="H28" s="22">
        <v>-4518</v>
      </c>
      <c r="I28" s="22">
        <v>-3</v>
      </c>
    </row>
    <row r="29" spans="1:9" ht="13.5">
      <c r="A29" s="5" t="s">
        <v>118</v>
      </c>
      <c r="B29" s="22">
        <v>-139</v>
      </c>
      <c r="C29" s="23">
        <v>-692</v>
      </c>
      <c r="D29" s="22">
        <v>-476</v>
      </c>
      <c r="E29" s="23">
        <v>-466</v>
      </c>
      <c r="F29" s="22">
        <v>-234</v>
      </c>
      <c r="G29" s="23">
        <v>-235</v>
      </c>
      <c r="H29" s="22">
        <v>-173399</v>
      </c>
      <c r="I29" s="22">
        <v>-172</v>
      </c>
    </row>
    <row r="30" spans="1:9" ht="13.5">
      <c r="A30" s="5" t="s">
        <v>119</v>
      </c>
      <c r="B30" s="22">
        <v>100</v>
      </c>
      <c r="C30" s="23"/>
      <c r="D30" s="22"/>
      <c r="E30" s="23"/>
      <c r="F30" s="22"/>
      <c r="G30" s="23"/>
      <c r="H30" s="22"/>
      <c r="I30" s="22"/>
    </row>
    <row r="31" spans="1:9" ht="13.5">
      <c r="A31" s="5" t="s">
        <v>120</v>
      </c>
      <c r="B31" s="22">
        <v>-4</v>
      </c>
      <c r="C31" s="23">
        <v>-4</v>
      </c>
      <c r="D31" s="22">
        <v>-1</v>
      </c>
      <c r="E31" s="23"/>
      <c r="F31" s="22"/>
      <c r="G31" s="23">
        <v>-9</v>
      </c>
      <c r="H31" s="22">
        <v>-9583</v>
      </c>
      <c r="I31" s="22"/>
    </row>
    <row r="32" spans="1:9" ht="13.5">
      <c r="A32" s="5" t="s">
        <v>121</v>
      </c>
      <c r="B32" s="22">
        <v>-10</v>
      </c>
      <c r="C32" s="23">
        <v>-42</v>
      </c>
      <c r="D32" s="22">
        <v>-8</v>
      </c>
      <c r="E32" s="23">
        <v>-45</v>
      </c>
      <c r="F32" s="22">
        <v>-29</v>
      </c>
      <c r="G32" s="23">
        <v>-22</v>
      </c>
      <c r="H32" s="22">
        <v>-19476</v>
      </c>
      <c r="I32" s="22">
        <v>-11</v>
      </c>
    </row>
    <row r="33" spans="1:9" ht="13.5">
      <c r="A33" s="5" t="s">
        <v>122</v>
      </c>
      <c r="B33" s="22">
        <v>43</v>
      </c>
      <c r="C33" s="23"/>
      <c r="D33" s="22">
        <v>9</v>
      </c>
      <c r="E33" s="23"/>
      <c r="F33" s="22"/>
      <c r="G33" s="23"/>
      <c r="H33" s="22"/>
      <c r="I33" s="22"/>
    </row>
    <row r="34" spans="1:9" ht="13.5">
      <c r="A34" s="5" t="s">
        <v>55</v>
      </c>
      <c r="B34" s="22">
        <v>-1</v>
      </c>
      <c r="C34" s="23">
        <v>2</v>
      </c>
      <c r="D34" s="22">
        <v>-4</v>
      </c>
      <c r="E34" s="23">
        <v>0</v>
      </c>
      <c r="F34" s="22">
        <v>-1</v>
      </c>
      <c r="G34" s="23">
        <v>-4</v>
      </c>
      <c r="H34" s="22">
        <v>-2173</v>
      </c>
      <c r="I34" s="22">
        <v>-1</v>
      </c>
    </row>
    <row r="35" spans="1:9" ht="14.25" thickBot="1">
      <c r="A35" s="4" t="s">
        <v>123</v>
      </c>
      <c r="B35" s="24">
        <v>-15</v>
      </c>
      <c r="C35" s="25">
        <v>-766</v>
      </c>
      <c r="D35" s="24">
        <v>-482</v>
      </c>
      <c r="E35" s="25">
        <v>-518</v>
      </c>
      <c r="F35" s="24">
        <v>-268</v>
      </c>
      <c r="G35" s="25">
        <v>-607</v>
      </c>
      <c r="H35" s="24">
        <v>-539152</v>
      </c>
      <c r="I35" s="24">
        <v>-518</v>
      </c>
    </row>
    <row r="36" spans="1:9" ht="14.25" thickTop="1">
      <c r="A36" s="5" t="s">
        <v>124</v>
      </c>
      <c r="B36" s="22">
        <v>250</v>
      </c>
      <c r="C36" s="23">
        <v>600</v>
      </c>
      <c r="D36" s="22">
        <v>300</v>
      </c>
      <c r="E36" s="23">
        <v>300</v>
      </c>
      <c r="F36" s="22">
        <v>200</v>
      </c>
      <c r="G36" s="23">
        <v>800</v>
      </c>
      <c r="H36" s="22">
        <v>800000</v>
      </c>
      <c r="I36" s="22">
        <v>600</v>
      </c>
    </row>
    <row r="37" spans="1:9" ht="13.5">
      <c r="A37" s="5" t="s">
        <v>125</v>
      </c>
      <c r="B37" s="22">
        <v>-149</v>
      </c>
      <c r="C37" s="23">
        <v>-600</v>
      </c>
      <c r="D37" s="22">
        <v>-196</v>
      </c>
      <c r="E37" s="23">
        <v>-300</v>
      </c>
      <c r="F37" s="22">
        <v>-112</v>
      </c>
      <c r="G37" s="23">
        <v>-800</v>
      </c>
      <c r="H37" s="22">
        <v>-740000</v>
      </c>
      <c r="I37" s="22">
        <v>-50</v>
      </c>
    </row>
    <row r="38" spans="1:9" ht="13.5">
      <c r="A38" s="5" t="s">
        <v>126</v>
      </c>
      <c r="B38" s="22">
        <v>150</v>
      </c>
      <c r="C38" s="23">
        <v>790</v>
      </c>
      <c r="D38" s="22">
        <v>462</v>
      </c>
      <c r="E38" s="23">
        <v>324</v>
      </c>
      <c r="F38" s="22">
        <v>84</v>
      </c>
      <c r="G38" s="23">
        <v>1300</v>
      </c>
      <c r="H38" s="22">
        <v>1270000</v>
      </c>
      <c r="I38" s="22">
        <v>730</v>
      </c>
    </row>
    <row r="39" spans="1:9" ht="13.5">
      <c r="A39" s="5" t="s">
        <v>127</v>
      </c>
      <c r="B39" s="22">
        <v>-550</v>
      </c>
      <c r="C39" s="23">
        <v>-983</v>
      </c>
      <c r="D39" s="22">
        <v>-477</v>
      </c>
      <c r="E39" s="23">
        <v>-983</v>
      </c>
      <c r="F39" s="22">
        <v>-507</v>
      </c>
      <c r="G39" s="23">
        <v>-1221</v>
      </c>
      <c r="H39" s="22">
        <v>-961736</v>
      </c>
      <c r="I39" s="22">
        <v>-571</v>
      </c>
    </row>
    <row r="40" spans="1:9" ht="13.5">
      <c r="A40" s="5" t="s">
        <v>128</v>
      </c>
      <c r="B40" s="22">
        <v>-20</v>
      </c>
      <c r="C40" s="23">
        <v>-40</v>
      </c>
      <c r="D40" s="22">
        <v>-20</v>
      </c>
      <c r="E40" s="23">
        <v>-40</v>
      </c>
      <c r="F40" s="22">
        <v>-20</v>
      </c>
      <c r="G40" s="23">
        <v>-20</v>
      </c>
      <c r="H40" s="22">
        <v>-20000</v>
      </c>
      <c r="I40" s="22">
        <v>-10</v>
      </c>
    </row>
    <row r="41" spans="1:9" ht="13.5">
      <c r="A41" s="5" t="s">
        <v>129</v>
      </c>
      <c r="B41" s="22">
        <v>17</v>
      </c>
      <c r="C41" s="23"/>
      <c r="D41" s="22">
        <v>19</v>
      </c>
      <c r="E41" s="23"/>
      <c r="F41" s="22"/>
      <c r="G41" s="23"/>
      <c r="H41" s="22"/>
      <c r="I41" s="22"/>
    </row>
    <row r="42" spans="1:9" ht="13.5">
      <c r="A42" s="5" t="s">
        <v>130</v>
      </c>
      <c r="B42" s="22">
        <v>-179</v>
      </c>
      <c r="C42" s="23">
        <v>-289</v>
      </c>
      <c r="D42" s="22">
        <v>-133</v>
      </c>
      <c r="E42" s="23">
        <v>-199</v>
      </c>
      <c r="F42" s="22">
        <v>-84</v>
      </c>
      <c r="G42" s="23">
        <v>-124</v>
      </c>
      <c r="H42" s="22">
        <v>-88864</v>
      </c>
      <c r="I42" s="22">
        <v>-55</v>
      </c>
    </row>
    <row r="43" spans="1:9" ht="13.5">
      <c r="A43" s="5" t="s">
        <v>131</v>
      </c>
      <c r="B43" s="22">
        <v>-91</v>
      </c>
      <c r="C43" s="23">
        <v>-72</v>
      </c>
      <c r="D43" s="22">
        <v>-72</v>
      </c>
      <c r="E43" s="23">
        <v>-54</v>
      </c>
      <c r="F43" s="22">
        <v>-54</v>
      </c>
      <c r="G43" s="23">
        <v>-52</v>
      </c>
      <c r="H43" s="22">
        <v>-52595</v>
      </c>
      <c r="I43" s="22">
        <v>-52</v>
      </c>
    </row>
    <row r="44" spans="1:9" ht="13.5">
      <c r="A44" s="5" t="s">
        <v>55</v>
      </c>
      <c r="B44" s="22">
        <v>0</v>
      </c>
      <c r="C44" s="23"/>
      <c r="D44" s="22"/>
      <c r="E44" s="23"/>
      <c r="F44" s="22"/>
      <c r="G44" s="23"/>
      <c r="H44" s="22"/>
      <c r="I44" s="22"/>
    </row>
    <row r="45" spans="1:9" ht="14.25" thickBot="1">
      <c r="A45" s="4" t="s">
        <v>132</v>
      </c>
      <c r="B45" s="24">
        <v>-574</v>
      </c>
      <c r="C45" s="25">
        <v>-538</v>
      </c>
      <c r="D45" s="24">
        <v>-118</v>
      </c>
      <c r="E45" s="25">
        <v>-953</v>
      </c>
      <c r="F45" s="24">
        <v>-494</v>
      </c>
      <c r="G45" s="25">
        <v>-18</v>
      </c>
      <c r="H45" s="24">
        <v>206804</v>
      </c>
      <c r="I45" s="24">
        <v>590</v>
      </c>
    </row>
    <row r="46" spans="1:9" ht="14.25" thickTop="1">
      <c r="A46" s="6" t="s">
        <v>133</v>
      </c>
      <c r="B46" s="22">
        <v>366</v>
      </c>
      <c r="C46" s="23">
        <v>-123</v>
      </c>
      <c r="D46" s="22">
        <v>-18</v>
      </c>
      <c r="E46" s="23">
        <v>-51</v>
      </c>
      <c r="F46" s="22">
        <v>-43</v>
      </c>
      <c r="G46" s="23">
        <v>23</v>
      </c>
      <c r="H46" s="22">
        <v>-153298</v>
      </c>
      <c r="I46" s="22">
        <v>219</v>
      </c>
    </row>
    <row r="47" spans="1:9" ht="13.5">
      <c r="A47" s="6" t="s">
        <v>134</v>
      </c>
      <c r="B47" s="22">
        <v>1443</v>
      </c>
      <c r="C47" s="23">
        <v>1566</v>
      </c>
      <c r="D47" s="22">
        <v>1566</v>
      </c>
      <c r="E47" s="23">
        <v>1618</v>
      </c>
      <c r="F47" s="22">
        <v>1618</v>
      </c>
      <c r="G47" s="23">
        <v>1273</v>
      </c>
      <c r="H47" s="22">
        <v>1273413</v>
      </c>
      <c r="I47" s="22">
        <v>1273</v>
      </c>
    </row>
    <row r="48" spans="1:9" ht="14.25" thickBot="1">
      <c r="A48" s="6" t="s">
        <v>134</v>
      </c>
      <c r="B48" s="22">
        <v>1810</v>
      </c>
      <c r="C48" s="23">
        <v>1443</v>
      </c>
      <c r="D48" s="22">
        <v>1548</v>
      </c>
      <c r="E48" s="23">
        <v>1566</v>
      </c>
      <c r="F48" s="22">
        <v>1575</v>
      </c>
      <c r="G48" s="23">
        <v>1618</v>
      </c>
      <c r="H48" s="22">
        <v>1441264</v>
      </c>
      <c r="I48" s="22">
        <v>1814</v>
      </c>
    </row>
    <row r="49" spans="1:9" ht="14.25" thickTop="1">
      <c r="A49" s="7"/>
      <c r="B49" s="26"/>
      <c r="C49" s="26"/>
      <c r="D49" s="26"/>
      <c r="E49" s="26"/>
      <c r="F49" s="26"/>
      <c r="G49" s="26"/>
      <c r="H49" s="26"/>
      <c r="I49" s="26"/>
    </row>
    <row r="51" ht="13.5">
      <c r="A51" s="19" t="s">
        <v>94</v>
      </c>
    </row>
    <row r="52" ht="13.5">
      <c r="A52" s="19" t="s">
        <v>95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R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9" t="s">
        <v>90</v>
      </c>
      <c r="B2" s="13">
        <v>4809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thickBot="1">
      <c r="A3" s="10" t="s">
        <v>91</v>
      </c>
      <c r="B3" s="1" t="s">
        <v>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9" t="s">
        <v>8</v>
      </c>
      <c r="B4" s="14" t="str">
        <f>HYPERLINK("http://www.kabupro.jp/mark/20140808/S1002QP8.htm","四半期報告書")</f>
        <v>四半期報告書</v>
      </c>
      <c r="C4" s="14" t="str">
        <f>HYPERLINK("http://www.kabupro.jp/mark/20140514/S1001S8Y.htm","四半期報告書")</f>
        <v>四半期報告書</v>
      </c>
      <c r="D4" s="14" t="str">
        <f>HYPERLINK("http://www.kabupro.jp/mark/20140213/S100109S.htm","四半期報告書")</f>
        <v>四半期報告書</v>
      </c>
      <c r="E4" s="14" t="str">
        <f>HYPERLINK("http://www.kabupro.jp/mark/20140808/S1002QP8.htm","四半期報告書")</f>
        <v>四半期報告書</v>
      </c>
      <c r="F4" s="14" t="str">
        <f>HYPERLINK("http://www.kabupro.jp/mark/20130808/S000E6RH.htm","四半期報告書")</f>
        <v>四半期報告書</v>
      </c>
      <c r="G4" s="14" t="str">
        <f>HYPERLINK("http://www.kabupro.jp/mark/20130514/S000D9JS.htm","四半期報告書")</f>
        <v>四半期報告書</v>
      </c>
      <c r="H4" s="14" t="str">
        <f>HYPERLINK("http://www.kabupro.jp/mark/20130213/S000CP84.htm","四半期報告書")</f>
        <v>四半期報告書</v>
      </c>
      <c r="I4" s="14" t="str">
        <f>HYPERLINK("http://www.kabupro.jp/mark/20131220/S1000P3C.htm","有価証券報告書")</f>
        <v>有価証券報告書</v>
      </c>
      <c r="J4" s="14" t="str">
        <f>HYPERLINK("http://www.kabupro.jp/mark/20120809/S000BIAY.htm","四半期報告書")</f>
        <v>四半期報告書</v>
      </c>
      <c r="K4" s="14" t="str">
        <f>HYPERLINK("http://www.kabupro.jp/mark/20120514/S000APL6.htm","四半期報告書")</f>
        <v>四半期報告書</v>
      </c>
      <c r="L4" s="14" t="str">
        <f>HYPERLINK("http://www.kabupro.jp/mark/20120210/S000A4CR.htm","四半期報告書")</f>
        <v>四半期報告書</v>
      </c>
      <c r="M4" s="14" t="str">
        <f>HYPERLINK("http://www.kabupro.jp/mark/20121220/S000CD62.htm","有価証券報告書")</f>
        <v>有価証券報告書</v>
      </c>
      <c r="N4" s="14" t="str">
        <f>HYPERLINK("http://www.kabupro.jp/mark/20110811/S0009496.htm","四半期報告書")</f>
        <v>四半期報告書</v>
      </c>
      <c r="O4" s="14" t="str">
        <f>HYPERLINK("http://www.kabupro.jp/mark/20110512/S00089RW.htm","四半期報告書")</f>
        <v>四半期報告書</v>
      </c>
      <c r="P4" s="14" t="str">
        <f>HYPERLINK("http://www.kabupro.jp/mark/20111219/S0009HID.htm","有価証券報告書")</f>
        <v>有価証券報告書</v>
      </c>
      <c r="Q4" s="14" t="str">
        <f>HYPERLINK("http://www.kabupro.jp/mark/20101220/S0007FD5.htm","有価証券報告書")</f>
        <v>有価証券報告書</v>
      </c>
      <c r="R4" s="14" t="str">
        <f>HYPERLINK("http://www.kabupro.jp/mark/20091221/S0004UAI.htm","有価証券報告書")</f>
        <v>有価証券報告書</v>
      </c>
    </row>
    <row r="5" spans="1:18" ht="14.25" thickBot="1">
      <c r="A5" s="10" t="s">
        <v>9</v>
      </c>
      <c r="B5" s="1" t="s">
        <v>15</v>
      </c>
      <c r="C5" s="1" t="s">
        <v>18</v>
      </c>
      <c r="D5" s="1" t="s">
        <v>20</v>
      </c>
      <c r="E5" s="1" t="s">
        <v>15</v>
      </c>
      <c r="F5" s="1" t="s">
        <v>24</v>
      </c>
      <c r="G5" s="1" t="s">
        <v>26</v>
      </c>
      <c r="H5" s="1" t="s">
        <v>28</v>
      </c>
      <c r="I5" s="1" t="s">
        <v>30</v>
      </c>
      <c r="J5" s="1" t="s">
        <v>32</v>
      </c>
      <c r="K5" s="1" t="s">
        <v>34</v>
      </c>
      <c r="L5" s="1" t="s">
        <v>36</v>
      </c>
      <c r="M5" s="1" t="s">
        <v>38</v>
      </c>
      <c r="N5" s="1" t="s">
        <v>40</v>
      </c>
      <c r="O5" s="1" t="s">
        <v>42</v>
      </c>
      <c r="P5" s="1" t="s">
        <v>44</v>
      </c>
      <c r="Q5" s="1" t="s">
        <v>46</v>
      </c>
      <c r="R5" s="1" t="s">
        <v>48</v>
      </c>
    </row>
    <row r="6" spans="1:18" ht="15" thickBot="1" thickTop="1">
      <c r="A6" s="9" t="s">
        <v>10</v>
      </c>
      <c r="B6" s="17" t="s">
        <v>93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4.25" thickTop="1">
      <c r="A7" s="11" t="s">
        <v>11</v>
      </c>
      <c r="B7" s="13" t="s">
        <v>16</v>
      </c>
      <c r="C7" s="13" t="s">
        <v>16</v>
      </c>
      <c r="D7" s="13" t="s">
        <v>16</v>
      </c>
      <c r="E7" s="15" t="s">
        <v>22</v>
      </c>
      <c r="F7" s="13" t="s">
        <v>16</v>
      </c>
      <c r="G7" s="13" t="s">
        <v>16</v>
      </c>
      <c r="H7" s="13" t="s">
        <v>16</v>
      </c>
      <c r="I7" s="15" t="s">
        <v>22</v>
      </c>
      <c r="J7" s="13" t="s">
        <v>16</v>
      </c>
      <c r="K7" s="13" t="s">
        <v>16</v>
      </c>
      <c r="L7" s="13" t="s">
        <v>16</v>
      </c>
      <c r="M7" s="15" t="s">
        <v>22</v>
      </c>
      <c r="N7" s="13" t="s">
        <v>16</v>
      </c>
      <c r="O7" s="13" t="s">
        <v>16</v>
      </c>
      <c r="P7" s="15" t="s">
        <v>22</v>
      </c>
      <c r="Q7" s="15" t="s">
        <v>22</v>
      </c>
      <c r="R7" s="15" t="s">
        <v>22</v>
      </c>
    </row>
    <row r="8" spans="1:18" ht="13.5">
      <c r="A8" s="12" t="s">
        <v>12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6"/>
      <c r="Q8" s="16"/>
      <c r="R8" s="16"/>
    </row>
    <row r="9" spans="1:18" ht="13.5">
      <c r="A9" s="12" t="s">
        <v>13</v>
      </c>
      <c r="B9" s="1" t="s">
        <v>17</v>
      </c>
      <c r="C9" s="1" t="s">
        <v>19</v>
      </c>
      <c r="D9" s="1" t="s">
        <v>21</v>
      </c>
      <c r="E9" s="16" t="s">
        <v>23</v>
      </c>
      <c r="F9" s="1" t="s">
        <v>25</v>
      </c>
      <c r="G9" s="1" t="s">
        <v>27</v>
      </c>
      <c r="H9" s="1" t="s">
        <v>29</v>
      </c>
      <c r="I9" s="16" t="s">
        <v>31</v>
      </c>
      <c r="J9" s="1" t="s">
        <v>33</v>
      </c>
      <c r="K9" s="1" t="s">
        <v>35</v>
      </c>
      <c r="L9" s="1" t="s">
        <v>37</v>
      </c>
      <c r="M9" s="16" t="s">
        <v>39</v>
      </c>
      <c r="N9" s="1" t="s">
        <v>41</v>
      </c>
      <c r="O9" s="1" t="s">
        <v>43</v>
      </c>
      <c r="P9" s="16" t="s">
        <v>45</v>
      </c>
      <c r="Q9" s="16" t="s">
        <v>47</v>
      </c>
      <c r="R9" s="16" t="s">
        <v>49</v>
      </c>
    </row>
    <row r="10" spans="1:18" ht="14.25" thickBot="1">
      <c r="A10" s="12" t="s">
        <v>14</v>
      </c>
      <c r="B10" s="1" t="s">
        <v>51</v>
      </c>
      <c r="C10" s="1" t="s">
        <v>51</v>
      </c>
      <c r="D10" s="1" t="s">
        <v>51</v>
      </c>
      <c r="E10" s="16" t="s">
        <v>51</v>
      </c>
      <c r="F10" s="1" t="s">
        <v>51</v>
      </c>
      <c r="G10" s="1" t="s">
        <v>51</v>
      </c>
      <c r="H10" s="1" t="s">
        <v>51</v>
      </c>
      <c r="I10" s="16" t="s">
        <v>51</v>
      </c>
      <c r="J10" s="1" t="s">
        <v>51</v>
      </c>
      <c r="K10" s="1" t="s">
        <v>51</v>
      </c>
      <c r="L10" s="1" t="s">
        <v>51</v>
      </c>
      <c r="M10" s="16" t="s">
        <v>51</v>
      </c>
      <c r="N10" s="1" t="s">
        <v>52</v>
      </c>
      <c r="O10" s="1" t="s">
        <v>52</v>
      </c>
      <c r="P10" s="16" t="s">
        <v>52</v>
      </c>
      <c r="Q10" s="16" t="s">
        <v>52</v>
      </c>
      <c r="R10" s="16" t="s">
        <v>52</v>
      </c>
    </row>
    <row r="11" spans="1:18" ht="14.25" thickTop="1">
      <c r="A11" s="8" t="s">
        <v>50</v>
      </c>
      <c r="B11" s="20">
        <v>1770</v>
      </c>
      <c r="C11" s="20">
        <v>1876</v>
      </c>
      <c r="D11" s="20">
        <v>1837</v>
      </c>
      <c r="E11" s="21">
        <v>1507</v>
      </c>
      <c r="F11" s="20">
        <v>1553</v>
      </c>
      <c r="G11" s="20">
        <v>1608</v>
      </c>
      <c r="H11" s="20">
        <v>1571</v>
      </c>
      <c r="I11" s="21">
        <v>1624</v>
      </c>
      <c r="J11" s="20">
        <v>1395</v>
      </c>
      <c r="K11" s="20">
        <v>1629</v>
      </c>
      <c r="L11" s="20">
        <v>1687</v>
      </c>
      <c r="M11" s="21">
        <v>1670</v>
      </c>
      <c r="N11" s="20">
        <v>1491304</v>
      </c>
      <c r="O11" s="20">
        <v>1863036</v>
      </c>
      <c r="P11" s="21">
        <v>1318934</v>
      </c>
      <c r="Q11" s="21">
        <v>1268881</v>
      </c>
      <c r="R11" s="21">
        <v>1061883</v>
      </c>
    </row>
    <row r="12" spans="1:18" ht="13.5">
      <c r="A12" s="2" t="s">
        <v>53</v>
      </c>
      <c r="B12" s="22">
        <v>76</v>
      </c>
      <c r="C12" s="22">
        <v>133</v>
      </c>
      <c r="D12" s="22">
        <v>111</v>
      </c>
      <c r="E12" s="23">
        <v>59</v>
      </c>
      <c r="F12" s="22">
        <v>72</v>
      </c>
      <c r="G12" s="22">
        <v>58</v>
      </c>
      <c r="H12" s="22">
        <v>70</v>
      </c>
      <c r="I12" s="23">
        <v>51</v>
      </c>
      <c r="J12" s="22">
        <v>47</v>
      </c>
      <c r="K12" s="22">
        <v>50</v>
      </c>
      <c r="L12" s="22">
        <v>54</v>
      </c>
      <c r="M12" s="23">
        <v>55</v>
      </c>
      <c r="N12" s="22">
        <v>45686</v>
      </c>
      <c r="O12" s="22">
        <v>55354</v>
      </c>
      <c r="P12" s="23">
        <v>41344</v>
      </c>
      <c r="Q12" s="23">
        <v>41204</v>
      </c>
      <c r="R12" s="23">
        <v>44064</v>
      </c>
    </row>
    <row r="13" spans="1:18" ht="13.5">
      <c r="A13" s="2" t="s">
        <v>54</v>
      </c>
      <c r="B13" s="22">
        <v>517</v>
      </c>
      <c r="C13" s="22">
        <v>471</v>
      </c>
      <c r="D13" s="22">
        <v>433</v>
      </c>
      <c r="E13" s="23">
        <v>434</v>
      </c>
      <c r="F13" s="22">
        <v>399</v>
      </c>
      <c r="G13" s="22">
        <v>383</v>
      </c>
      <c r="H13" s="22">
        <v>372</v>
      </c>
      <c r="I13" s="23">
        <v>390</v>
      </c>
      <c r="J13" s="22">
        <v>422</v>
      </c>
      <c r="K13" s="22">
        <v>351</v>
      </c>
      <c r="L13" s="22">
        <v>350</v>
      </c>
      <c r="M13" s="23">
        <v>340</v>
      </c>
      <c r="N13" s="22">
        <v>432049</v>
      </c>
      <c r="O13" s="22">
        <v>376407</v>
      </c>
      <c r="P13" s="23">
        <v>345161</v>
      </c>
      <c r="Q13" s="23">
        <v>314733</v>
      </c>
      <c r="R13" s="23">
        <v>287370</v>
      </c>
    </row>
    <row r="14" spans="1:18" ht="13.5">
      <c r="A14" s="2" t="s">
        <v>55</v>
      </c>
      <c r="B14" s="22">
        <v>54</v>
      </c>
      <c r="C14" s="22">
        <v>50</v>
      </c>
      <c r="D14" s="22">
        <v>47</v>
      </c>
      <c r="E14" s="23">
        <v>46</v>
      </c>
      <c r="F14" s="22">
        <v>53</v>
      </c>
      <c r="G14" s="22">
        <v>52</v>
      </c>
      <c r="H14" s="22">
        <v>54</v>
      </c>
      <c r="I14" s="23">
        <v>5</v>
      </c>
      <c r="J14" s="22">
        <v>34</v>
      </c>
      <c r="K14" s="22">
        <v>34</v>
      </c>
      <c r="L14" s="22">
        <v>35</v>
      </c>
      <c r="M14" s="23">
        <v>2</v>
      </c>
      <c r="N14" s="22">
        <v>88296</v>
      </c>
      <c r="O14" s="22">
        <v>89863</v>
      </c>
      <c r="P14" s="23">
        <v>3927</v>
      </c>
      <c r="Q14" s="23">
        <v>2795</v>
      </c>
      <c r="R14" s="23">
        <v>7638</v>
      </c>
    </row>
    <row r="15" spans="1:18" ht="13.5">
      <c r="A15" s="2" t="s">
        <v>56</v>
      </c>
      <c r="B15" s="22">
        <v>0</v>
      </c>
      <c r="C15" s="22">
        <v>0</v>
      </c>
      <c r="D15" s="22">
        <v>0</v>
      </c>
      <c r="E15" s="23">
        <v>0</v>
      </c>
      <c r="F15" s="22">
        <v>-1</v>
      </c>
      <c r="G15" s="22">
        <v>0</v>
      </c>
      <c r="H15" s="22">
        <v>0</v>
      </c>
      <c r="I15" s="23">
        <v>0</v>
      </c>
      <c r="J15" s="22">
        <v>0</v>
      </c>
      <c r="K15" s="22">
        <v>0</v>
      </c>
      <c r="L15" s="22">
        <v>-1</v>
      </c>
      <c r="M15" s="23">
        <v>-1</v>
      </c>
      <c r="N15" s="22">
        <v>-1265</v>
      </c>
      <c r="O15" s="22">
        <v>-1299</v>
      </c>
      <c r="P15" s="23">
        <v>-664</v>
      </c>
      <c r="Q15" s="23">
        <v>-736</v>
      </c>
      <c r="R15" s="23">
        <v>-128</v>
      </c>
    </row>
    <row r="16" spans="1:18" ht="13.5">
      <c r="A16" s="2" t="s">
        <v>57</v>
      </c>
      <c r="B16" s="22">
        <v>2419</v>
      </c>
      <c r="C16" s="22">
        <v>2532</v>
      </c>
      <c r="D16" s="22">
        <v>2430</v>
      </c>
      <c r="E16" s="23">
        <v>2046</v>
      </c>
      <c r="F16" s="22">
        <v>2077</v>
      </c>
      <c r="G16" s="22">
        <v>2102</v>
      </c>
      <c r="H16" s="22">
        <v>2067</v>
      </c>
      <c r="I16" s="23">
        <v>2119</v>
      </c>
      <c r="J16" s="22">
        <v>1899</v>
      </c>
      <c r="K16" s="22">
        <v>2065</v>
      </c>
      <c r="L16" s="22">
        <v>2126</v>
      </c>
      <c r="M16" s="23">
        <v>2099</v>
      </c>
      <c r="N16" s="22">
        <v>2056071</v>
      </c>
      <c r="O16" s="22">
        <v>2383361</v>
      </c>
      <c r="P16" s="23">
        <v>1750892</v>
      </c>
      <c r="Q16" s="23">
        <v>1658444</v>
      </c>
      <c r="R16" s="23">
        <v>1756616</v>
      </c>
    </row>
    <row r="17" spans="1:18" ht="13.5">
      <c r="A17" s="3" t="s">
        <v>58</v>
      </c>
      <c r="B17" s="22">
        <v>777</v>
      </c>
      <c r="C17" s="22">
        <v>787</v>
      </c>
      <c r="D17" s="22">
        <v>796</v>
      </c>
      <c r="E17" s="23">
        <v>806</v>
      </c>
      <c r="F17" s="22">
        <v>788</v>
      </c>
      <c r="G17" s="22">
        <v>798</v>
      </c>
      <c r="H17" s="22">
        <v>808</v>
      </c>
      <c r="I17" s="23">
        <v>817</v>
      </c>
      <c r="J17" s="22">
        <v>778</v>
      </c>
      <c r="K17" s="22">
        <v>788</v>
      </c>
      <c r="L17" s="22">
        <v>798</v>
      </c>
      <c r="M17" s="23">
        <v>727</v>
      </c>
      <c r="N17" s="22">
        <v>736236</v>
      </c>
      <c r="O17" s="22">
        <v>743838</v>
      </c>
      <c r="P17" s="23">
        <v>358150</v>
      </c>
      <c r="Q17" s="23">
        <v>375987</v>
      </c>
      <c r="R17" s="23">
        <v>392022</v>
      </c>
    </row>
    <row r="18" spans="1:18" ht="13.5">
      <c r="A18" s="3" t="s">
        <v>59</v>
      </c>
      <c r="B18" s="22">
        <v>14102</v>
      </c>
      <c r="C18" s="22">
        <v>13984</v>
      </c>
      <c r="D18" s="22">
        <v>13946</v>
      </c>
      <c r="E18" s="23">
        <v>14022</v>
      </c>
      <c r="F18" s="22">
        <v>13928</v>
      </c>
      <c r="G18" s="22">
        <v>13928</v>
      </c>
      <c r="H18" s="22">
        <v>13845</v>
      </c>
      <c r="I18" s="23">
        <v>13833</v>
      </c>
      <c r="J18" s="22">
        <v>13760</v>
      </c>
      <c r="K18" s="22">
        <v>13737</v>
      </c>
      <c r="L18" s="22">
        <v>13658</v>
      </c>
      <c r="M18" s="23">
        <v>13612</v>
      </c>
      <c r="N18" s="22">
        <v>13612625</v>
      </c>
      <c r="O18" s="22">
        <v>13612625</v>
      </c>
      <c r="P18" s="23">
        <v>9903913</v>
      </c>
      <c r="Q18" s="23">
        <v>10049403</v>
      </c>
      <c r="R18" s="23">
        <v>9412366</v>
      </c>
    </row>
    <row r="19" spans="1:18" ht="13.5">
      <c r="A19" s="3" t="s">
        <v>60</v>
      </c>
      <c r="B19" s="22">
        <v>1700</v>
      </c>
      <c r="C19" s="22">
        <v>1670</v>
      </c>
      <c r="D19" s="22">
        <v>1670</v>
      </c>
      <c r="E19" s="23">
        <v>1561</v>
      </c>
      <c r="F19" s="22">
        <v>1511</v>
      </c>
      <c r="G19" s="22">
        <v>1385</v>
      </c>
      <c r="H19" s="22">
        <v>1363</v>
      </c>
      <c r="I19" s="23">
        <v>1278</v>
      </c>
      <c r="J19" s="22">
        <v>1164</v>
      </c>
      <c r="K19" s="22">
        <v>1020</v>
      </c>
      <c r="L19" s="22">
        <v>979</v>
      </c>
      <c r="M19" s="23">
        <v>885</v>
      </c>
      <c r="N19" s="22">
        <v>831770</v>
      </c>
      <c r="O19" s="22">
        <v>777827</v>
      </c>
      <c r="P19" s="23">
        <v>590213</v>
      </c>
      <c r="Q19" s="23">
        <v>325173</v>
      </c>
      <c r="R19" s="23"/>
    </row>
    <row r="20" spans="1:18" ht="13.5">
      <c r="A20" s="3" t="s">
        <v>61</v>
      </c>
      <c r="B20" s="22">
        <v>728</v>
      </c>
      <c r="C20" s="22">
        <v>710</v>
      </c>
      <c r="D20" s="22">
        <v>708</v>
      </c>
      <c r="E20" s="23">
        <v>812</v>
      </c>
      <c r="F20" s="22">
        <v>802</v>
      </c>
      <c r="G20" s="22">
        <v>829</v>
      </c>
      <c r="H20" s="22">
        <v>479</v>
      </c>
      <c r="I20" s="23"/>
      <c r="J20" s="22">
        <v>622</v>
      </c>
      <c r="K20" s="22">
        <v>469</v>
      </c>
      <c r="L20" s="22">
        <v>380</v>
      </c>
      <c r="M20" s="23"/>
      <c r="N20" s="22">
        <v>365521</v>
      </c>
      <c r="O20" s="22">
        <v>404971</v>
      </c>
      <c r="P20" s="23"/>
      <c r="Q20" s="23"/>
      <c r="R20" s="23"/>
    </row>
    <row r="21" spans="1:18" ht="13.5">
      <c r="A21" s="3" t="s">
        <v>62</v>
      </c>
      <c r="B21" s="22">
        <v>17309</v>
      </c>
      <c r="C21" s="22">
        <v>17152</v>
      </c>
      <c r="D21" s="22">
        <v>17122</v>
      </c>
      <c r="E21" s="23">
        <v>17203</v>
      </c>
      <c r="F21" s="22">
        <v>17030</v>
      </c>
      <c r="G21" s="22">
        <v>16941</v>
      </c>
      <c r="H21" s="22">
        <v>16497</v>
      </c>
      <c r="I21" s="23">
        <v>16395</v>
      </c>
      <c r="J21" s="22">
        <v>16326</v>
      </c>
      <c r="K21" s="22">
        <v>16015</v>
      </c>
      <c r="L21" s="22">
        <v>15816</v>
      </c>
      <c r="M21" s="23">
        <v>15722</v>
      </c>
      <c r="N21" s="22">
        <v>15546153</v>
      </c>
      <c r="O21" s="22">
        <v>15539262</v>
      </c>
      <c r="P21" s="23">
        <v>11319070</v>
      </c>
      <c r="Q21" s="23">
        <v>11231793</v>
      </c>
      <c r="R21" s="23">
        <v>10149705</v>
      </c>
    </row>
    <row r="22" spans="1:18" ht="13.5">
      <c r="A22" s="2" t="s">
        <v>63</v>
      </c>
      <c r="B22" s="22">
        <v>27</v>
      </c>
      <c r="C22" s="22">
        <v>31</v>
      </c>
      <c r="D22" s="22">
        <v>30</v>
      </c>
      <c r="E22" s="23">
        <v>34</v>
      </c>
      <c r="F22" s="22">
        <v>38</v>
      </c>
      <c r="G22" s="22">
        <v>40</v>
      </c>
      <c r="H22" s="22">
        <v>43</v>
      </c>
      <c r="I22" s="23">
        <v>47</v>
      </c>
      <c r="J22" s="22">
        <v>51</v>
      </c>
      <c r="K22" s="22">
        <v>55</v>
      </c>
      <c r="L22" s="22">
        <v>59</v>
      </c>
      <c r="M22" s="23">
        <v>63</v>
      </c>
      <c r="N22" s="22">
        <v>67414</v>
      </c>
      <c r="O22" s="22">
        <v>61815</v>
      </c>
      <c r="P22" s="23">
        <v>70494</v>
      </c>
      <c r="Q22" s="23">
        <v>11356</v>
      </c>
      <c r="R22" s="23">
        <v>11294</v>
      </c>
    </row>
    <row r="23" spans="1:18" ht="13.5">
      <c r="A23" s="2" t="s">
        <v>64</v>
      </c>
      <c r="B23" s="22">
        <v>319</v>
      </c>
      <c r="C23" s="22">
        <v>300</v>
      </c>
      <c r="D23" s="22">
        <v>325</v>
      </c>
      <c r="E23" s="23">
        <v>343</v>
      </c>
      <c r="F23" s="22">
        <v>417</v>
      </c>
      <c r="G23" s="22">
        <v>444</v>
      </c>
      <c r="H23" s="22">
        <v>436</v>
      </c>
      <c r="I23" s="23">
        <v>438</v>
      </c>
      <c r="J23" s="22">
        <v>440</v>
      </c>
      <c r="K23" s="22">
        <v>420</v>
      </c>
      <c r="L23" s="22">
        <v>414</v>
      </c>
      <c r="M23" s="23">
        <v>439</v>
      </c>
      <c r="N23" s="22">
        <v>426258</v>
      </c>
      <c r="O23" s="22">
        <v>403678</v>
      </c>
      <c r="P23" s="23">
        <v>4388052</v>
      </c>
      <c r="Q23" s="23">
        <v>4298562</v>
      </c>
      <c r="R23" s="23">
        <v>4439059</v>
      </c>
    </row>
    <row r="24" spans="1:18" ht="13.5">
      <c r="A24" s="2" t="s">
        <v>65</v>
      </c>
      <c r="B24" s="22">
        <v>17655</v>
      </c>
      <c r="C24" s="22">
        <v>17484</v>
      </c>
      <c r="D24" s="22">
        <v>17478</v>
      </c>
      <c r="E24" s="23">
        <v>17582</v>
      </c>
      <c r="F24" s="22">
        <v>17486</v>
      </c>
      <c r="G24" s="22">
        <v>17426</v>
      </c>
      <c r="H24" s="22">
        <v>16976</v>
      </c>
      <c r="I24" s="23">
        <v>16881</v>
      </c>
      <c r="J24" s="22">
        <v>16817</v>
      </c>
      <c r="K24" s="22">
        <v>16491</v>
      </c>
      <c r="L24" s="22">
        <v>16289</v>
      </c>
      <c r="M24" s="23">
        <v>16224</v>
      </c>
      <c r="N24" s="22">
        <v>16039825</v>
      </c>
      <c r="O24" s="22">
        <v>16004756</v>
      </c>
      <c r="P24" s="23">
        <v>15777617</v>
      </c>
      <c r="Q24" s="23">
        <v>15541712</v>
      </c>
      <c r="R24" s="23">
        <v>14600059</v>
      </c>
    </row>
    <row r="25" spans="1:18" ht="14.25" thickBot="1">
      <c r="A25" s="4" t="s">
        <v>66</v>
      </c>
      <c r="B25" s="24">
        <v>20075</v>
      </c>
      <c r="C25" s="24">
        <v>20017</v>
      </c>
      <c r="D25" s="24">
        <v>19909</v>
      </c>
      <c r="E25" s="25">
        <v>19629</v>
      </c>
      <c r="F25" s="24">
        <v>19564</v>
      </c>
      <c r="G25" s="24">
        <v>19528</v>
      </c>
      <c r="H25" s="24">
        <v>19044</v>
      </c>
      <c r="I25" s="25">
        <v>19000</v>
      </c>
      <c r="J25" s="24">
        <v>18716</v>
      </c>
      <c r="K25" s="24">
        <v>18556</v>
      </c>
      <c r="L25" s="24">
        <v>18416</v>
      </c>
      <c r="M25" s="25">
        <v>18323</v>
      </c>
      <c r="N25" s="24">
        <v>18095897</v>
      </c>
      <c r="O25" s="24">
        <v>18388117</v>
      </c>
      <c r="P25" s="25">
        <v>17528509</v>
      </c>
      <c r="Q25" s="25">
        <v>17200156</v>
      </c>
      <c r="R25" s="25">
        <v>16356676</v>
      </c>
    </row>
    <row r="26" spans="1:18" ht="14.25" thickTop="1">
      <c r="A26" s="2" t="s">
        <v>67</v>
      </c>
      <c r="B26" s="22">
        <v>128</v>
      </c>
      <c r="C26" s="22">
        <v>122</v>
      </c>
      <c r="D26" s="22">
        <v>129</v>
      </c>
      <c r="E26" s="23">
        <v>113</v>
      </c>
      <c r="F26" s="22">
        <v>118</v>
      </c>
      <c r="G26" s="22">
        <v>109</v>
      </c>
      <c r="H26" s="22">
        <v>94</v>
      </c>
      <c r="I26" s="23">
        <v>79</v>
      </c>
      <c r="J26" s="22">
        <v>90</v>
      </c>
      <c r="K26" s="22">
        <v>78</v>
      </c>
      <c r="L26" s="22">
        <v>103</v>
      </c>
      <c r="M26" s="23">
        <v>76</v>
      </c>
      <c r="N26" s="22">
        <v>81063</v>
      </c>
      <c r="O26" s="22">
        <v>97056</v>
      </c>
      <c r="P26" s="23">
        <v>73020</v>
      </c>
      <c r="Q26" s="23">
        <v>56440</v>
      </c>
      <c r="R26" s="23">
        <v>60539</v>
      </c>
    </row>
    <row r="27" spans="1:18" ht="13.5">
      <c r="A27" s="2" t="s">
        <v>68</v>
      </c>
      <c r="B27" s="22">
        <v>40</v>
      </c>
      <c r="C27" s="22">
        <v>40</v>
      </c>
      <c r="D27" s="22">
        <v>40</v>
      </c>
      <c r="E27" s="23">
        <v>40</v>
      </c>
      <c r="F27" s="22">
        <v>40</v>
      </c>
      <c r="G27" s="22">
        <v>40</v>
      </c>
      <c r="H27" s="22">
        <v>40</v>
      </c>
      <c r="I27" s="23">
        <v>40</v>
      </c>
      <c r="J27" s="22">
        <v>40</v>
      </c>
      <c r="K27" s="22">
        <v>40</v>
      </c>
      <c r="L27" s="22">
        <v>40</v>
      </c>
      <c r="M27" s="23">
        <v>40</v>
      </c>
      <c r="N27" s="22">
        <v>20000</v>
      </c>
      <c r="O27" s="22">
        <v>20000</v>
      </c>
      <c r="P27" s="23">
        <v>20000</v>
      </c>
      <c r="Q27" s="23">
        <v>20000</v>
      </c>
      <c r="R27" s="23">
        <v>300000</v>
      </c>
    </row>
    <row r="28" spans="1:18" ht="13.5">
      <c r="A28" s="2" t="s">
        <v>69</v>
      </c>
      <c r="B28" s="22">
        <v>150</v>
      </c>
      <c r="C28" s="22">
        <v>100</v>
      </c>
      <c r="D28" s="22">
        <v>250</v>
      </c>
      <c r="E28" s="23"/>
      <c r="F28" s="22">
        <v>225</v>
      </c>
      <c r="G28" s="22">
        <v>104</v>
      </c>
      <c r="H28" s="22">
        <v>251</v>
      </c>
      <c r="I28" s="23"/>
      <c r="J28" s="22">
        <v>100</v>
      </c>
      <c r="K28" s="22">
        <v>88</v>
      </c>
      <c r="L28" s="22">
        <v>184</v>
      </c>
      <c r="M28" s="23"/>
      <c r="N28" s="22">
        <v>60000</v>
      </c>
      <c r="O28" s="22">
        <v>550000</v>
      </c>
      <c r="P28" s="23"/>
      <c r="Q28" s="23"/>
      <c r="R28" s="23"/>
    </row>
    <row r="29" spans="1:18" ht="13.5">
      <c r="A29" s="2" t="s">
        <v>70</v>
      </c>
      <c r="B29" s="22">
        <v>1038</v>
      </c>
      <c r="C29" s="22">
        <v>1047</v>
      </c>
      <c r="D29" s="22">
        <v>1032</v>
      </c>
      <c r="E29" s="23">
        <v>1031</v>
      </c>
      <c r="F29" s="22">
        <v>991</v>
      </c>
      <c r="G29" s="22">
        <v>970</v>
      </c>
      <c r="H29" s="22">
        <v>933</v>
      </c>
      <c r="I29" s="23">
        <v>944</v>
      </c>
      <c r="J29" s="22">
        <v>919</v>
      </c>
      <c r="K29" s="22">
        <v>919</v>
      </c>
      <c r="L29" s="22">
        <v>955</v>
      </c>
      <c r="M29" s="23">
        <v>984</v>
      </c>
      <c r="N29" s="22">
        <v>994348</v>
      </c>
      <c r="O29" s="22">
        <v>946132</v>
      </c>
      <c r="P29" s="23">
        <v>954238</v>
      </c>
      <c r="Q29" s="23">
        <v>909388</v>
      </c>
      <c r="R29" s="23">
        <v>717560</v>
      </c>
    </row>
    <row r="30" spans="1:18" ht="13.5">
      <c r="A30" s="2" t="s">
        <v>71</v>
      </c>
      <c r="B30" s="22">
        <v>265</v>
      </c>
      <c r="C30" s="22">
        <v>315</v>
      </c>
      <c r="D30" s="22">
        <v>174</v>
      </c>
      <c r="E30" s="23">
        <v>134</v>
      </c>
      <c r="F30" s="22">
        <v>134</v>
      </c>
      <c r="G30" s="22">
        <v>302</v>
      </c>
      <c r="H30" s="22">
        <v>173</v>
      </c>
      <c r="I30" s="23">
        <v>394</v>
      </c>
      <c r="J30" s="22">
        <v>229</v>
      </c>
      <c r="K30" s="22">
        <v>291</v>
      </c>
      <c r="L30" s="22">
        <v>151</v>
      </c>
      <c r="M30" s="23">
        <v>163</v>
      </c>
      <c r="N30" s="22">
        <v>54862</v>
      </c>
      <c r="O30" s="22">
        <v>199554</v>
      </c>
      <c r="P30" s="23">
        <v>325259</v>
      </c>
      <c r="Q30" s="23">
        <v>191692</v>
      </c>
      <c r="R30" s="23">
        <v>91633</v>
      </c>
    </row>
    <row r="31" spans="1:18" ht="13.5">
      <c r="A31" s="2" t="s">
        <v>72</v>
      </c>
      <c r="B31" s="22">
        <v>14</v>
      </c>
      <c r="C31" s="22">
        <v>30</v>
      </c>
      <c r="D31" s="22">
        <v>16</v>
      </c>
      <c r="E31" s="23">
        <v>29</v>
      </c>
      <c r="F31" s="22">
        <v>14</v>
      </c>
      <c r="G31" s="22">
        <v>28</v>
      </c>
      <c r="H31" s="22">
        <v>15</v>
      </c>
      <c r="I31" s="23">
        <v>27</v>
      </c>
      <c r="J31" s="22">
        <v>13</v>
      </c>
      <c r="K31" s="22">
        <v>26</v>
      </c>
      <c r="L31" s="22">
        <v>13</v>
      </c>
      <c r="M31" s="23">
        <v>24</v>
      </c>
      <c r="N31" s="22">
        <v>11020</v>
      </c>
      <c r="O31" s="22">
        <v>19000</v>
      </c>
      <c r="P31" s="23">
        <v>20953</v>
      </c>
      <c r="Q31" s="23">
        <v>18065</v>
      </c>
      <c r="R31" s="23">
        <v>17147</v>
      </c>
    </row>
    <row r="32" spans="1:18" ht="13.5">
      <c r="A32" s="2" t="s">
        <v>55</v>
      </c>
      <c r="B32" s="22">
        <v>642</v>
      </c>
      <c r="C32" s="22">
        <v>611</v>
      </c>
      <c r="D32" s="22">
        <v>550</v>
      </c>
      <c r="E32" s="23">
        <v>610</v>
      </c>
      <c r="F32" s="22">
        <v>628</v>
      </c>
      <c r="G32" s="22">
        <v>630</v>
      </c>
      <c r="H32" s="22">
        <v>576</v>
      </c>
      <c r="I32" s="23">
        <v>0</v>
      </c>
      <c r="J32" s="22">
        <v>608</v>
      </c>
      <c r="K32" s="22">
        <v>504</v>
      </c>
      <c r="L32" s="22">
        <v>409</v>
      </c>
      <c r="M32" s="23">
        <v>3</v>
      </c>
      <c r="N32" s="22">
        <v>367001</v>
      </c>
      <c r="O32" s="22">
        <v>321255</v>
      </c>
      <c r="P32" s="23"/>
      <c r="Q32" s="23"/>
      <c r="R32" s="23">
        <v>9903</v>
      </c>
    </row>
    <row r="33" spans="1:18" ht="13.5">
      <c r="A33" s="2" t="s">
        <v>73</v>
      </c>
      <c r="B33" s="22">
        <v>2279</v>
      </c>
      <c r="C33" s="22">
        <v>2268</v>
      </c>
      <c r="D33" s="22">
        <v>2193</v>
      </c>
      <c r="E33" s="23">
        <v>1958</v>
      </c>
      <c r="F33" s="22">
        <v>2152</v>
      </c>
      <c r="G33" s="22">
        <v>2186</v>
      </c>
      <c r="H33" s="22">
        <v>2085</v>
      </c>
      <c r="I33" s="23">
        <v>2068</v>
      </c>
      <c r="J33" s="22">
        <v>2001</v>
      </c>
      <c r="K33" s="22">
        <v>1948</v>
      </c>
      <c r="L33" s="22">
        <v>1858</v>
      </c>
      <c r="M33" s="23">
        <v>1736</v>
      </c>
      <c r="N33" s="22">
        <v>1588297</v>
      </c>
      <c r="O33" s="22">
        <v>2152998</v>
      </c>
      <c r="P33" s="23">
        <v>1820918</v>
      </c>
      <c r="Q33" s="23">
        <v>1516234</v>
      </c>
      <c r="R33" s="23">
        <v>1365613</v>
      </c>
    </row>
    <row r="34" spans="1:18" ht="13.5">
      <c r="A34" s="2" t="s">
        <v>74</v>
      </c>
      <c r="B34" s="22">
        <v>300</v>
      </c>
      <c r="C34" s="22">
        <v>310</v>
      </c>
      <c r="D34" s="22">
        <v>320</v>
      </c>
      <c r="E34" s="23">
        <v>330</v>
      </c>
      <c r="F34" s="22">
        <v>340</v>
      </c>
      <c r="G34" s="22">
        <v>350</v>
      </c>
      <c r="H34" s="22">
        <v>360</v>
      </c>
      <c r="I34" s="23">
        <v>370</v>
      </c>
      <c r="J34" s="22">
        <v>380</v>
      </c>
      <c r="K34" s="22">
        <v>390</v>
      </c>
      <c r="L34" s="22">
        <v>400</v>
      </c>
      <c r="M34" s="23">
        <v>410</v>
      </c>
      <c r="N34" s="22">
        <v>330000</v>
      </c>
      <c r="O34" s="22">
        <v>340000</v>
      </c>
      <c r="P34" s="23">
        <v>350000</v>
      </c>
      <c r="Q34" s="23">
        <v>370000</v>
      </c>
      <c r="R34" s="23"/>
    </row>
    <row r="35" spans="1:18" ht="13.5">
      <c r="A35" s="2" t="s">
        <v>75</v>
      </c>
      <c r="B35" s="22">
        <v>7646</v>
      </c>
      <c r="C35" s="22">
        <v>7814</v>
      </c>
      <c r="D35" s="22">
        <v>8000</v>
      </c>
      <c r="E35" s="23">
        <v>8231</v>
      </c>
      <c r="F35" s="22">
        <v>8282</v>
      </c>
      <c r="G35" s="22">
        <v>8469</v>
      </c>
      <c r="H35" s="22">
        <v>8278</v>
      </c>
      <c r="I35" s="23">
        <v>8511</v>
      </c>
      <c r="J35" s="22">
        <v>8586</v>
      </c>
      <c r="K35" s="22">
        <v>8772</v>
      </c>
      <c r="L35" s="22">
        <v>8913</v>
      </c>
      <c r="M35" s="23">
        <v>9131</v>
      </c>
      <c r="N35" s="22">
        <v>9351307</v>
      </c>
      <c r="O35" s="22">
        <v>9249421</v>
      </c>
      <c r="P35" s="23">
        <v>9083153</v>
      </c>
      <c r="Q35" s="23">
        <v>9856636</v>
      </c>
      <c r="R35" s="23">
        <v>10141063</v>
      </c>
    </row>
    <row r="36" spans="1:18" ht="13.5">
      <c r="A36" s="2" t="s">
        <v>76</v>
      </c>
      <c r="B36" s="22">
        <v>1356</v>
      </c>
      <c r="C36" s="22">
        <v>1340</v>
      </c>
      <c r="D36" s="22">
        <v>1353</v>
      </c>
      <c r="E36" s="23">
        <v>1270</v>
      </c>
      <c r="F36" s="22">
        <v>1239</v>
      </c>
      <c r="G36" s="22">
        <v>1141</v>
      </c>
      <c r="H36" s="22">
        <v>1133</v>
      </c>
      <c r="I36" s="23">
        <v>1069</v>
      </c>
      <c r="J36" s="22">
        <v>929</v>
      </c>
      <c r="K36" s="22">
        <v>816</v>
      </c>
      <c r="L36" s="22">
        <v>787</v>
      </c>
      <c r="M36" s="23">
        <v>715</v>
      </c>
      <c r="N36" s="22">
        <v>675812</v>
      </c>
      <c r="O36" s="22">
        <v>635882</v>
      </c>
      <c r="P36" s="23">
        <v>505227</v>
      </c>
      <c r="Q36" s="23">
        <v>281588</v>
      </c>
      <c r="R36" s="23"/>
    </row>
    <row r="37" spans="1:18" ht="13.5">
      <c r="A37" s="2" t="s">
        <v>55</v>
      </c>
      <c r="B37" s="22">
        <v>485</v>
      </c>
      <c r="C37" s="22">
        <v>450</v>
      </c>
      <c r="D37" s="22">
        <v>458</v>
      </c>
      <c r="E37" s="23">
        <v>461</v>
      </c>
      <c r="F37" s="22">
        <v>446</v>
      </c>
      <c r="G37" s="22">
        <v>509</v>
      </c>
      <c r="H37" s="22">
        <v>517</v>
      </c>
      <c r="I37" s="23">
        <v>522</v>
      </c>
      <c r="J37" s="22">
        <v>556</v>
      </c>
      <c r="K37" s="22">
        <v>531</v>
      </c>
      <c r="L37" s="22">
        <v>572</v>
      </c>
      <c r="M37" s="23">
        <v>103</v>
      </c>
      <c r="N37" s="22">
        <v>539419</v>
      </c>
      <c r="O37" s="22">
        <v>501383</v>
      </c>
      <c r="P37" s="23">
        <v>95280</v>
      </c>
      <c r="Q37" s="23">
        <v>85671</v>
      </c>
      <c r="R37" s="23">
        <v>68496</v>
      </c>
    </row>
    <row r="38" spans="1:18" ht="13.5">
      <c r="A38" s="2" t="s">
        <v>77</v>
      </c>
      <c r="B38" s="22">
        <v>9787</v>
      </c>
      <c r="C38" s="22">
        <v>9915</v>
      </c>
      <c r="D38" s="22">
        <v>10132</v>
      </c>
      <c r="E38" s="23">
        <v>10293</v>
      </c>
      <c r="F38" s="22">
        <v>10307</v>
      </c>
      <c r="G38" s="22">
        <v>10471</v>
      </c>
      <c r="H38" s="22">
        <v>10289</v>
      </c>
      <c r="I38" s="23">
        <v>10473</v>
      </c>
      <c r="J38" s="22">
        <v>10452</v>
      </c>
      <c r="K38" s="22">
        <v>10510</v>
      </c>
      <c r="L38" s="22">
        <v>10674</v>
      </c>
      <c r="M38" s="23">
        <v>10818</v>
      </c>
      <c r="N38" s="22">
        <v>10896539</v>
      </c>
      <c r="O38" s="22">
        <v>10726688</v>
      </c>
      <c r="P38" s="23">
        <v>10493122</v>
      </c>
      <c r="Q38" s="23">
        <v>10892571</v>
      </c>
      <c r="R38" s="23">
        <v>10389095</v>
      </c>
    </row>
    <row r="39" spans="1:18" ht="14.25" thickBot="1">
      <c r="A39" s="4" t="s">
        <v>78</v>
      </c>
      <c r="B39" s="24">
        <v>12067</v>
      </c>
      <c r="C39" s="24">
        <v>12183</v>
      </c>
      <c r="D39" s="24">
        <v>12325</v>
      </c>
      <c r="E39" s="25">
        <v>12251</v>
      </c>
      <c r="F39" s="24">
        <v>12459</v>
      </c>
      <c r="G39" s="24">
        <v>12657</v>
      </c>
      <c r="H39" s="24">
        <v>12374</v>
      </c>
      <c r="I39" s="25">
        <v>12542</v>
      </c>
      <c r="J39" s="24">
        <v>12453</v>
      </c>
      <c r="K39" s="24">
        <v>12459</v>
      </c>
      <c r="L39" s="24">
        <v>12532</v>
      </c>
      <c r="M39" s="25">
        <v>12555</v>
      </c>
      <c r="N39" s="24">
        <v>12484836</v>
      </c>
      <c r="O39" s="24">
        <v>12879687</v>
      </c>
      <c r="P39" s="25">
        <v>12314040</v>
      </c>
      <c r="Q39" s="25">
        <v>12408805</v>
      </c>
      <c r="R39" s="25">
        <v>11754709</v>
      </c>
    </row>
    <row r="40" spans="1:18" ht="14.25" thickTop="1">
      <c r="A40" s="2" t="s">
        <v>79</v>
      </c>
      <c r="B40" s="22">
        <v>1630</v>
      </c>
      <c r="C40" s="22">
        <v>1622</v>
      </c>
      <c r="D40" s="22">
        <v>1611</v>
      </c>
      <c r="E40" s="23">
        <v>1611</v>
      </c>
      <c r="F40" s="22">
        <v>1587</v>
      </c>
      <c r="G40" s="22">
        <v>1587</v>
      </c>
      <c r="H40" s="22">
        <v>1584</v>
      </c>
      <c r="I40" s="23">
        <v>1577</v>
      </c>
      <c r="J40" s="22">
        <v>1576</v>
      </c>
      <c r="K40" s="22">
        <v>1576</v>
      </c>
      <c r="L40" s="22">
        <v>1576</v>
      </c>
      <c r="M40" s="23">
        <v>1576</v>
      </c>
      <c r="N40" s="22">
        <v>1576807</v>
      </c>
      <c r="O40" s="22">
        <v>1576807</v>
      </c>
      <c r="P40" s="23">
        <v>1576807</v>
      </c>
      <c r="Q40" s="23">
        <v>1576807</v>
      </c>
      <c r="R40" s="23">
        <v>1576807</v>
      </c>
    </row>
    <row r="41" spans="1:18" ht="13.5">
      <c r="A41" s="2" t="s">
        <v>80</v>
      </c>
      <c r="B41" s="22">
        <v>1660</v>
      </c>
      <c r="C41" s="22">
        <v>1652</v>
      </c>
      <c r="D41" s="22">
        <v>1641</v>
      </c>
      <c r="E41" s="23">
        <v>1641</v>
      </c>
      <c r="F41" s="22">
        <v>1617</v>
      </c>
      <c r="G41" s="22">
        <v>1617</v>
      </c>
      <c r="H41" s="22">
        <v>1614</v>
      </c>
      <c r="I41" s="23">
        <v>1607</v>
      </c>
      <c r="J41" s="22">
        <v>1606</v>
      </c>
      <c r="K41" s="22">
        <v>1606</v>
      </c>
      <c r="L41" s="22">
        <v>1606</v>
      </c>
      <c r="M41" s="23">
        <v>1606</v>
      </c>
      <c r="N41" s="22">
        <v>1606807</v>
      </c>
      <c r="O41" s="22">
        <v>1606807</v>
      </c>
      <c r="P41" s="23">
        <v>1606807</v>
      </c>
      <c r="Q41" s="23">
        <v>1606807</v>
      </c>
      <c r="R41" s="23">
        <v>1606807</v>
      </c>
    </row>
    <row r="42" spans="1:18" ht="13.5">
      <c r="A42" s="2" t="s">
        <v>81</v>
      </c>
      <c r="B42" s="22">
        <v>4909</v>
      </c>
      <c r="C42" s="22">
        <v>4741</v>
      </c>
      <c r="D42" s="22">
        <v>4520</v>
      </c>
      <c r="E42" s="23">
        <v>4334</v>
      </c>
      <c r="F42" s="22">
        <v>4102</v>
      </c>
      <c r="G42" s="22">
        <v>3924</v>
      </c>
      <c r="H42" s="22">
        <v>3743</v>
      </c>
      <c r="I42" s="23">
        <v>3562</v>
      </c>
      <c r="J42" s="22">
        <v>3375</v>
      </c>
      <c r="K42" s="22">
        <v>3201</v>
      </c>
      <c r="L42" s="22">
        <v>3021</v>
      </c>
      <c r="M42" s="23">
        <v>2886</v>
      </c>
      <c r="N42" s="22">
        <v>2725139</v>
      </c>
      <c r="O42" s="22">
        <v>2610416</v>
      </c>
      <c r="P42" s="23">
        <v>2393167</v>
      </c>
      <c r="Q42" s="23">
        <v>1872954</v>
      </c>
      <c r="R42" s="23">
        <v>1520082</v>
      </c>
    </row>
    <row r="43" spans="1:18" ht="13.5">
      <c r="A43" s="2" t="s">
        <v>82</v>
      </c>
      <c r="B43" s="22">
        <v>-100</v>
      </c>
      <c r="C43" s="22">
        <v>-100</v>
      </c>
      <c r="D43" s="22">
        <v>-100</v>
      </c>
      <c r="E43" s="23">
        <v>-100</v>
      </c>
      <c r="F43" s="22">
        <v>-100</v>
      </c>
      <c r="G43" s="22">
        <v>-100</v>
      </c>
      <c r="H43" s="22">
        <v>-100</v>
      </c>
      <c r="I43" s="23">
        <v>-100</v>
      </c>
      <c r="J43" s="22">
        <v>-100</v>
      </c>
      <c r="K43" s="22">
        <v>-100</v>
      </c>
      <c r="L43" s="22">
        <v>-100</v>
      </c>
      <c r="M43" s="23">
        <v>-100</v>
      </c>
      <c r="N43" s="22">
        <v>-100841</v>
      </c>
      <c r="O43" s="22">
        <v>-100841</v>
      </c>
      <c r="P43" s="23">
        <v>-100841</v>
      </c>
      <c r="Q43" s="23">
        <v>-100841</v>
      </c>
      <c r="R43" s="23">
        <v>-874</v>
      </c>
    </row>
    <row r="44" spans="1:18" ht="13.5">
      <c r="A44" s="2" t="s">
        <v>83</v>
      </c>
      <c r="B44" s="22">
        <v>8099</v>
      </c>
      <c r="C44" s="22">
        <v>7915</v>
      </c>
      <c r="D44" s="22">
        <v>7672</v>
      </c>
      <c r="E44" s="23">
        <v>7486</v>
      </c>
      <c r="F44" s="22">
        <v>7207</v>
      </c>
      <c r="G44" s="22">
        <v>7028</v>
      </c>
      <c r="H44" s="22">
        <v>6842</v>
      </c>
      <c r="I44" s="23">
        <v>6646</v>
      </c>
      <c r="J44" s="22">
        <v>6457</v>
      </c>
      <c r="K44" s="22">
        <v>6284</v>
      </c>
      <c r="L44" s="22">
        <v>6104</v>
      </c>
      <c r="M44" s="23">
        <v>5968</v>
      </c>
      <c r="N44" s="22">
        <v>5807912</v>
      </c>
      <c r="O44" s="22">
        <v>5693189</v>
      </c>
      <c r="P44" s="23">
        <v>5475941</v>
      </c>
      <c r="Q44" s="23">
        <v>4955727</v>
      </c>
      <c r="R44" s="23">
        <v>4702823</v>
      </c>
    </row>
    <row r="45" spans="1:18" ht="13.5">
      <c r="A45" s="2" t="s">
        <v>84</v>
      </c>
      <c r="B45" s="22">
        <v>5</v>
      </c>
      <c r="C45" s="22">
        <v>5</v>
      </c>
      <c r="D45" s="22">
        <v>4</v>
      </c>
      <c r="E45" s="23">
        <v>2</v>
      </c>
      <c r="F45" s="22">
        <v>2</v>
      </c>
      <c r="G45" s="22">
        <v>2</v>
      </c>
      <c r="H45" s="22">
        <v>0</v>
      </c>
      <c r="I45" s="23">
        <v>-1</v>
      </c>
      <c r="J45" s="22">
        <v>-1</v>
      </c>
      <c r="K45" s="22">
        <v>-1</v>
      </c>
      <c r="L45" s="22">
        <v>-2</v>
      </c>
      <c r="M45" s="23">
        <v>0</v>
      </c>
      <c r="N45" s="22">
        <v>401</v>
      </c>
      <c r="O45" s="22">
        <v>626</v>
      </c>
      <c r="P45" s="23">
        <v>116</v>
      </c>
      <c r="Q45" s="23">
        <v>4047</v>
      </c>
      <c r="R45" s="23">
        <v>-1984</v>
      </c>
    </row>
    <row r="46" spans="1:18" ht="13.5">
      <c r="A46" s="2" t="s">
        <v>85</v>
      </c>
      <c r="B46" s="22">
        <v>-179</v>
      </c>
      <c r="C46" s="22">
        <v>-167</v>
      </c>
      <c r="D46" s="22">
        <v>-173</v>
      </c>
      <c r="E46" s="23">
        <v>-184</v>
      </c>
      <c r="F46" s="22">
        <v>-179</v>
      </c>
      <c r="G46" s="22">
        <v>-228</v>
      </c>
      <c r="H46" s="22">
        <v>-235</v>
      </c>
      <c r="I46" s="23">
        <v>-243</v>
      </c>
      <c r="J46" s="22">
        <v>-245</v>
      </c>
      <c r="K46" s="22">
        <v>-233</v>
      </c>
      <c r="L46" s="22">
        <v>-258</v>
      </c>
      <c r="M46" s="23">
        <v>-234</v>
      </c>
      <c r="N46" s="22">
        <v>-224763</v>
      </c>
      <c r="O46" s="22">
        <v>-206271</v>
      </c>
      <c r="P46" s="23">
        <v>-272460</v>
      </c>
      <c r="Q46" s="23">
        <v>-168423</v>
      </c>
      <c r="R46" s="23">
        <v>-98871</v>
      </c>
    </row>
    <row r="47" spans="1:18" ht="13.5">
      <c r="A47" s="2" t="s">
        <v>86</v>
      </c>
      <c r="B47" s="22">
        <v>-173</v>
      </c>
      <c r="C47" s="22">
        <v>-162</v>
      </c>
      <c r="D47" s="22">
        <v>-169</v>
      </c>
      <c r="E47" s="23">
        <v>-182</v>
      </c>
      <c r="F47" s="22">
        <v>-177</v>
      </c>
      <c r="G47" s="22">
        <v>-226</v>
      </c>
      <c r="H47" s="22">
        <v>-235</v>
      </c>
      <c r="I47" s="23">
        <v>-245</v>
      </c>
      <c r="J47" s="22">
        <v>-246</v>
      </c>
      <c r="K47" s="22">
        <v>-234</v>
      </c>
      <c r="L47" s="22">
        <v>-260</v>
      </c>
      <c r="M47" s="23">
        <v>-234</v>
      </c>
      <c r="N47" s="22">
        <v>-224362</v>
      </c>
      <c r="O47" s="22">
        <v>-205645</v>
      </c>
      <c r="P47" s="23">
        <v>-272343</v>
      </c>
      <c r="Q47" s="23">
        <v>-164376</v>
      </c>
      <c r="R47" s="23">
        <v>-100856</v>
      </c>
    </row>
    <row r="48" spans="1:18" ht="13.5">
      <c r="A48" s="5" t="s">
        <v>87</v>
      </c>
      <c r="B48" s="22">
        <v>81</v>
      </c>
      <c r="C48" s="22">
        <v>80</v>
      </c>
      <c r="D48" s="22">
        <v>80</v>
      </c>
      <c r="E48" s="23">
        <v>73</v>
      </c>
      <c r="F48" s="22">
        <v>75</v>
      </c>
      <c r="G48" s="22">
        <v>68</v>
      </c>
      <c r="H48" s="22">
        <v>62</v>
      </c>
      <c r="I48" s="23">
        <v>57</v>
      </c>
      <c r="J48" s="22">
        <v>52</v>
      </c>
      <c r="K48" s="22">
        <v>46</v>
      </c>
      <c r="L48" s="22">
        <v>40</v>
      </c>
      <c r="M48" s="23">
        <v>33</v>
      </c>
      <c r="N48" s="22">
        <v>27510</v>
      </c>
      <c r="O48" s="22">
        <v>20886</v>
      </c>
      <c r="P48" s="23">
        <v>10872</v>
      </c>
      <c r="Q48" s="23"/>
      <c r="R48" s="23"/>
    </row>
    <row r="49" spans="1:18" ht="13.5">
      <c r="A49" s="5" t="s">
        <v>88</v>
      </c>
      <c r="B49" s="22">
        <v>8007</v>
      </c>
      <c r="C49" s="22">
        <v>7833</v>
      </c>
      <c r="D49" s="22">
        <v>7583</v>
      </c>
      <c r="E49" s="23">
        <v>7377</v>
      </c>
      <c r="F49" s="22">
        <v>7105</v>
      </c>
      <c r="G49" s="22">
        <v>6870</v>
      </c>
      <c r="H49" s="22">
        <v>6670</v>
      </c>
      <c r="I49" s="23">
        <v>6458</v>
      </c>
      <c r="J49" s="22">
        <v>6263</v>
      </c>
      <c r="K49" s="22">
        <v>6096</v>
      </c>
      <c r="L49" s="22">
        <v>5883</v>
      </c>
      <c r="M49" s="23">
        <v>5768</v>
      </c>
      <c r="N49" s="22">
        <v>5611060</v>
      </c>
      <c r="O49" s="22">
        <v>5508430</v>
      </c>
      <c r="P49" s="23">
        <v>5214469</v>
      </c>
      <c r="Q49" s="23">
        <v>4791351</v>
      </c>
      <c r="R49" s="23">
        <v>4601966</v>
      </c>
    </row>
    <row r="50" spans="1:18" ht="14.25" thickBot="1">
      <c r="A50" s="6" t="s">
        <v>89</v>
      </c>
      <c r="B50" s="22">
        <v>20075</v>
      </c>
      <c r="C50" s="22">
        <v>20017</v>
      </c>
      <c r="D50" s="22">
        <v>19909</v>
      </c>
      <c r="E50" s="23">
        <v>19629</v>
      </c>
      <c r="F50" s="22">
        <v>19564</v>
      </c>
      <c r="G50" s="22">
        <v>19528</v>
      </c>
      <c r="H50" s="22">
        <v>19044</v>
      </c>
      <c r="I50" s="23">
        <v>19000</v>
      </c>
      <c r="J50" s="22">
        <v>18716</v>
      </c>
      <c r="K50" s="22">
        <v>18556</v>
      </c>
      <c r="L50" s="22">
        <v>18416</v>
      </c>
      <c r="M50" s="23">
        <v>18323</v>
      </c>
      <c r="N50" s="22">
        <v>18095897</v>
      </c>
      <c r="O50" s="22">
        <v>18388117</v>
      </c>
      <c r="P50" s="23">
        <v>17528509</v>
      </c>
      <c r="Q50" s="23">
        <v>17200156</v>
      </c>
      <c r="R50" s="23">
        <v>16356676</v>
      </c>
    </row>
    <row r="51" spans="1:18" ht="14.25" thickTop="1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3" ht="13.5">
      <c r="A53" s="19" t="s">
        <v>94</v>
      </c>
    </row>
    <row r="54" ht="13.5">
      <c r="A54" s="19" t="s">
        <v>95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2014-08-08T00:31:49Z</dcterms:created>
  <dcterms:modified xsi:type="dcterms:W3CDTF">2014-08-08T00:32:00Z</dcterms:modified>
  <cp:category/>
  <cp:version/>
  <cp:contentType/>
  <cp:contentStatus/>
</cp:coreProperties>
</file>