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<sst xmlns="http://schemas.openxmlformats.org/spreadsheetml/2006/main" count="645" uniqueCount="280">
  <si>
    <t>当期処理・製品製造原価</t>
  </si>
  <si>
    <t>合計</t>
  </si>
  <si>
    <t>製品期末たな卸高</t>
  </si>
  <si>
    <t>処理・製品売上原価</t>
  </si>
  <si>
    <t>商品期首たな卸高</t>
  </si>
  <si>
    <t>当期商品仕入高</t>
  </si>
  <si>
    <t>商品期末たな卸高</t>
  </si>
  <si>
    <t>商品売上原価合計</t>
  </si>
  <si>
    <t>賃貸料収入原価</t>
  </si>
  <si>
    <t>売上原価</t>
  </si>
  <si>
    <t>売上総利益</t>
  </si>
  <si>
    <t>販売手数料</t>
  </si>
  <si>
    <t>広告宣伝費</t>
  </si>
  <si>
    <t>旅費及び交通費</t>
  </si>
  <si>
    <t>貸倒引当金繰入額</t>
  </si>
  <si>
    <t>役員報酬</t>
  </si>
  <si>
    <t>給料手当及び賞与</t>
  </si>
  <si>
    <t>（うち賞与引当金繰入額）</t>
  </si>
  <si>
    <t>（うち退職給付費用）</t>
  </si>
  <si>
    <t>（うち役員退職慰労引当金繰入額）</t>
  </si>
  <si>
    <t>福利厚生費</t>
  </si>
  <si>
    <t>消耗品費</t>
  </si>
  <si>
    <t>減価償却費</t>
  </si>
  <si>
    <t>賃借料</t>
  </si>
  <si>
    <t>支払手数料</t>
  </si>
  <si>
    <t>販売費・一般管理費</t>
  </si>
  <si>
    <t>営業利益</t>
  </si>
  <si>
    <t>受取利息</t>
  </si>
  <si>
    <t>受取配当金</t>
  </si>
  <si>
    <t>受取配当金</t>
  </si>
  <si>
    <t>受取地代家賃</t>
  </si>
  <si>
    <t>設備賃貸料</t>
  </si>
  <si>
    <t>受取手数料</t>
  </si>
  <si>
    <t>物品売却益</t>
  </si>
  <si>
    <t>収用に伴う補償金収入</t>
  </si>
  <si>
    <t>スクラップ売却益</t>
  </si>
  <si>
    <t>スクラップ売却益</t>
  </si>
  <si>
    <t>還付加算金</t>
  </si>
  <si>
    <t>その他</t>
  </si>
  <si>
    <t>営業外収益</t>
  </si>
  <si>
    <t>固定資産賃貸費用</t>
  </si>
  <si>
    <t>収用に伴う設備移転費用</t>
  </si>
  <si>
    <t>営業外費用</t>
  </si>
  <si>
    <t>経常利益</t>
  </si>
  <si>
    <t>固定資産売却益</t>
  </si>
  <si>
    <t>特別利益</t>
  </si>
  <si>
    <t>固定資産売却損</t>
  </si>
  <si>
    <t>退職給付制度改定損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</si>
  <si>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</si>
  <si>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</si>
  <si>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</si>
  <si>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</si>
  <si>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</si>
  <si>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</si>
  <si>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2014/01/10</t>
  </si>
  <si>
    <t>2013/11/30</t>
  </si>
  <si>
    <t>2013/10/10</t>
  </si>
  <si>
    <t>2013/08/31</t>
  </si>
  <si>
    <t>2013/07/10</t>
  </si>
  <si>
    <t>2013/05/31</t>
  </si>
  <si>
    <t>2013/01/11</t>
  </si>
  <si>
    <t>2012/11/30</t>
  </si>
  <si>
    <t>2012/10/12</t>
  </si>
  <si>
    <t>2012/08/31</t>
  </si>
  <si>
    <t>2012/07/13</t>
  </si>
  <si>
    <t>2012/05/31</t>
  </si>
  <si>
    <t>受取手形及び営業未収入金</t>
  </si>
  <si>
    <t>たな卸資産</t>
  </si>
  <si>
    <t>建物及び構築物（純額）</t>
  </si>
  <si>
    <t>機械装置及び運搬具（純額）</t>
  </si>
  <si>
    <t>その他</t>
  </si>
  <si>
    <t>資産</t>
  </si>
  <si>
    <t>支払手形及び買掛金</t>
  </si>
  <si>
    <t>引当金</t>
  </si>
  <si>
    <t>その他</t>
  </si>
  <si>
    <t>長期借入金</t>
  </si>
  <si>
    <t>負債</t>
  </si>
  <si>
    <t>資本剰余金</t>
  </si>
  <si>
    <t>株主資本</t>
  </si>
  <si>
    <t>評価・換算差額等</t>
  </si>
  <si>
    <t>少数株主持分</t>
  </si>
  <si>
    <t>連結・貸借対照表</t>
  </si>
  <si>
    <t>2013/03/01</t>
  </si>
  <si>
    <t>補助金収入</t>
  </si>
  <si>
    <t>有形固定資産売却損益（△は益）</t>
  </si>
  <si>
    <t>有形固定資産除却損</t>
  </si>
  <si>
    <t>法人税等の支払額</t>
  </si>
  <si>
    <t>有形固定資産の取得による支出</t>
  </si>
  <si>
    <t>貸付けによる支出</t>
  </si>
  <si>
    <t>短期借入金の純増減額（△は減少）</t>
  </si>
  <si>
    <t>長期借入金の返済による支出</t>
  </si>
  <si>
    <t>少数株主への配当金の支払額</t>
  </si>
  <si>
    <t>現金及び現金同等物の増減額（△は減少）</t>
  </si>
  <si>
    <t>新規連結に伴う現金及び現金同等物の増加額</t>
  </si>
  <si>
    <t>連結・キャッシュフロー計算書</t>
  </si>
  <si>
    <t>受取地代家賃</t>
  </si>
  <si>
    <t>受取保険金</t>
  </si>
  <si>
    <t>固定資産賃貸費用</t>
  </si>
  <si>
    <t>固定資産売却益</t>
  </si>
  <si>
    <t>特別利益</t>
  </si>
  <si>
    <t>固定資産売却損</t>
  </si>
  <si>
    <t>厚生年金基金解散損失引当金繰入額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</si>
  <si>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</si>
  <si>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</si>
  <si>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</si>
  <si>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</si>
  <si>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</si>
  <si>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</si>
  <si>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</si>
  <si>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</si>
  <si>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</si>
  <si>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</si>
  <si>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</si>
  <si>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2014/01/24</t>
  </si>
  <si>
    <t>通期</t>
  </si>
  <si>
    <t>2013/02/28</t>
  </si>
  <si>
    <t>2012/02/29</t>
  </si>
  <si>
    <t>2012/01/13</t>
  </si>
  <si>
    <t>四半期</t>
  </si>
  <si>
    <t>2011/11/30</t>
  </si>
  <si>
    <t>2011/10/12</t>
  </si>
  <si>
    <t>2011/08/31</t>
  </si>
  <si>
    <t>2011/07/12</t>
  </si>
  <si>
    <t>2011/05/31</t>
  </si>
  <si>
    <t>2012/05/24</t>
  </si>
  <si>
    <t>2011/02/28</t>
  </si>
  <si>
    <t>2011/01/14</t>
  </si>
  <si>
    <t>2010/11/30</t>
  </si>
  <si>
    <t>2010/10/14</t>
  </si>
  <si>
    <t>2010/08/31</t>
  </si>
  <si>
    <t>2010/07/14</t>
  </si>
  <si>
    <t>2010/05/31</t>
  </si>
  <si>
    <t>2011/05/26</t>
  </si>
  <si>
    <t>2010/02/28</t>
  </si>
  <si>
    <t>2010/01/14</t>
  </si>
  <si>
    <t>2009/11/30</t>
  </si>
  <si>
    <t>2009/10/14</t>
  </si>
  <si>
    <t>2009/08/31</t>
  </si>
  <si>
    <t>2009/07/14</t>
  </si>
  <si>
    <t>2009/05/31</t>
  </si>
  <si>
    <t>2010/05/27</t>
  </si>
  <si>
    <t>2009/02/28</t>
  </si>
  <si>
    <t>現金及び預金</t>
  </si>
  <si>
    <t>千円</t>
  </si>
  <si>
    <t>受取手形</t>
  </si>
  <si>
    <t>売掛金</t>
  </si>
  <si>
    <t>商品</t>
  </si>
  <si>
    <t>仕掛処理原価</t>
  </si>
  <si>
    <t>有価証券</t>
  </si>
  <si>
    <t>たな卸資産</t>
  </si>
  <si>
    <t>前渡金</t>
  </si>
  <si>
    <t>前払費用</t>
  </si>
  <si>
    <t>繰延税金資産</t>
  </si>
  <si>
    <t>1年内回収予定の関係会社長期貸付金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</si>
  <si>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</si>
  <si>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</si>
  <si>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</si>
  <si>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</si>
  <si>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</si>
  <si>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</si>
  <si>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</si>
  <si>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</si>
  <si>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</si>
  <si>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</si>
  <si>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</si>
  <si>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</si>
  <si>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</si>
  <si>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</si>
  <si>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</si>
  <si>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</si>
  <si>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</si>
  <si>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</si>
  <si>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</si>
  <si>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その他（純額）</t>
  </si>
  <si>
    <t>有形固定資産</t>
  </si>
  <si>
    <t>ソフトウエア</t>
  </si>
  <si>
    <t>その他</t>
  </si>
  <si>
    <t>無形固定資産</t>
  </si>
  <si>
    <t>投資有価証券</t>
  </si>
  <si>
    <t>関係会社株式</t>
  </si>
  <si>
    <t>従業員に対する長期貸付金</t>
  </si>
  <si>
    <t>関係会社長期貸付金</t>
  </si>
  <si>
    <t>破産更生債権等</t>
  </si>
  <si>
    <t>長期前払費用</t>
  </si>
  <si>
    <t>保険積立金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</si>
  <si>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</si>
  <si>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</si>
  <si>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</si>
  <si>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</si>
  <si>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</si>
  <si>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</si>
  <si>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</si>
  <si>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</si>
  <si>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</si>
  <si>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</si>
  <si>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</si>
  <si>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</si>
  <si>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</si>
  <si>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前受金</t>
  </si>
  <si>
    <t>預り金</t>
  </si>
  <si>
    <t>賞与引当金</t>
  </si>
  <si>
    <t>設備関係支払手形</t>
  </si>
  <si>
    <t>流動負債</t>
  </si>
  <si>
    <t>長期借入金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</si>
  <si>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</si>
  <si>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</si>
  <si>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</si>
  <si>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</si>
  <si>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</si>
  <si>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</si>
  <si>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</si>
  <si>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</si>
  <si>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</si>
  <si>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</si>
  <si>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株主資本</t>
  </si>
  <si>
    <t>その他有価証券評価差額金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</si>
  <si>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</si>
  <si>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</si>
  <si>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</si>
  <si>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</si>
  <si>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</si>
  <si>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</si>
  <si>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株式会社ダイセキ環境ソリューション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</si>
  <si>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</si>
  <si>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</si>
  <si>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</si>
  <si>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2011/03/01</t>
  </si>
  <si>
    <t>累積四半期</t>
  </si>
  <si>
    <t>2010/03/01</t>
  </si>
  <si>
    <t>2009/03/01</t>
  </si>
  <si>
    <t>2008/03/01</t>
  </si>
  <si>
    <t>税引前四半期純利益</t>
  </si>
  <si>
    <t>減価償却費</t>
  </si>
  <si>
    <t>賞与引当金の増減額（△は減少）</t>
  </si>
  <si>
    <t>退職給付引当金の増減額（△は減少）</t>
  </si>
  <si>
    <t>役員退職慰労引当金の増減額（△は減少）</t>
  </si>
  <si>
    <t>貸倒引当金の増減額（△は減少）</t>
  </si>
  <si>
    <t>受取利息及び受取配当金</t>
  </si>
  <si>
    <t>支払利息</t>
  </si>
  <si>
    <t>固定資産売却益</t>
  </si>
  <si>
    <t>固定資産売却損益（△は益）</t>
  </si>
  <si>
    <t>固定資産除却損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</si>
  <si>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</si>
  <si>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</si>
  <si>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</si>
  <si>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</si>
  <si>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未収消費税等の増減額（△は増加）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</si>
  <si>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</si>
  <si>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</si>
  <si>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</si>
  <si>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</si>
  <si>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</si>
  <si>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</si>
  <si>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</si>
  <si>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有価証券及び投資有価証券の売却及び償還による収入</t>
  </si>
  <si>
    <t>有形固定資産の取得による支出</t>
  </si>
  <si>
    <t>有形固定資産の売却による収入</t>
  </si>
  <si>
    <t>投資有価証券の取得による支出</t>
  </si>
  <si>
    <t>関係会社株式の取得による支出</t>
  </si>
  <si>
    <t>関係会社株式の取得による支出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</si>
  <si>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</si>
  <si>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</si>
  <si>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</si>
  <si>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</si>
  <si>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</si>
  <si>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</si>
  <si>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</si>
  <si>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</si>
  <si>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</si>
  <si>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</si>
  <si>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</si>
  <si>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</si>
  <si>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</si>
  <si>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2012/03/01</t>
  </si>
  <si>
    <t>処理売上高</t>
  </si>
  <si>
    <t>処理・製品売上高</t>
  </si>
  <si>
    <t>商品売上高</t>
  </si>
  <si>
    <t>賃貸料収入</t>
  </si>
  <si>
    <t>売上高</t>
  </si>
  <si>
    <t>売上高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</si>
</sst>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H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220</v>
      </c>
      <c r="B2" s="14">
        <v>1712</v>
      </c>
      <c r="C2" s="14"/>
      <c r="D2" s="14"/>
      <c r="E2" s="14"/>
      <c r="F2" s="14"/>
      <c r="G2" s="14"/>
      <c r="H2" s="14"/>
    </row>
    <row r="3" spans="1:8" ht="14.25" thickBot="1">
      <c r="A3" s="11" t="s">
        <v>221</v>
      </c>
      <c r="B3" s="1" t="s">
        <v>222</v>
      </c>
      <c r="C3" s="1"/>
      <c r="D3" s="1"/>
      <c r="E3" s="1"/>
      <c r="F3" s="1"/>
      <c r="G3" s="1"/>
      <c r="H3" s="1"/>
    </row>
    <row r="4" spans="1:8" ht="14.25" thickTop="1">
      <c r="A4" s="10" t="s">
        <v>106</v>
      </c>
      <c r="B4" s="15" t="str">
        <f>HYPERLINK("http://www.kabupro.jp/mark/20140110/S1000WLP.htm","四半期報告書")</f>
        <v>四半期報告書</v>
      </c>
      <c r="C4" s="15" t="str">
        <f>HYPERLINK("http://www.kabupro.jp/mark/20131010/S100066P.htm","四半期報告書")</f>
        <v>四半期報告書</v>
      </c>
      <c r="D4" s="15" t="str">
        <f>HYPERLINK("http://www.kabupro.jp/mark/20130710/S000DZP8.htm","四半期報告書")</f>
        <v>四半期報告書</v>
      </c>
      <c r="E4" s="15" t="str">
        <f>HYPERLINK("http://www.kabupro.jp/mark/20140124/S1000Y36.htm","訂正有価証券報告書")</f>
        <v>訂正有価証券報告書</v>
      </c>
      <c r="F4" s="15" t="str">
        <f>HYPERLINK("http://www.kabupro.jp/mark/20140110/S1000WLP.htm","四半期報告書")</f>
        <v>四半期報告書</v>
      </c>
      <c r="G4" s="15" t="str">
        <f>HYPERLINK("http://www.kabupro.jp/mark/20131010/S100066P.htm","四半期報告書")</f>
        <v>四半期報告書</v>
      </c>
      <c r="H4" s="15" t="str">
        <f>HYPERLINK("http://www.kabupro.jp/mark/20130710/S000DZP8.htm","四半期報告書")</f>
        <v>四半期報告書</v>
      </c>
    </row>
    <row r="5" spans="1:8" ht="14.25" thickBot="1">
      <c r="A5" s="11" t="s">
        <v>107</v>
      </c>
      <c r="B5" s="1" t="s">
        <v>54</v>
      </c>
      <c r="C5" s="1" t="s">
        <v>56</v>
      </c>
      <c r="D5" s="1" t="s">
        <v>58</v>
      </c>
      <c r="E5" s="1" t="s">
        <v>113</v>
      </c>
      <c r="F5" s="1" t="s">
        <v>54</v>
      </c>
      <c r="G5" s="1" t="s">
        <v>56</v>
      </c>
      <c r="H5" s="1" t="s">
        <v>58</v>
      </c>
    </row>
    <row r="6" spans="1:8" ht="15" thickBot="1" thickTop="1">
      <c r="A6" s="10" t="s">
        <v>108</v>
      </c>
      <c r="B6" s="18" t="s">
        <v>105</v>
      </c>
      <c r="C6" s="19"/>
      <c r="D6" s="19"/>
      <c r="E6" s="19"/>
      <c r="F6" s="19"/>
      <c r="G6" s="19"/>
      <c r="H6" s="19"/>
    </row>
    <row r="7" spans="1:8" ht="14.25" thickTop="1">
      <c r="A7" s="12" t="s">
        <v>109</v>
      </c>
      <c r="B7" s="14" t="s">
        <v>227</v>
      </c>
      <c r="C7" s="14" t="s">
        <v>227</v>
      </c>
      <c r="D7" s="14" t="s">
        <v>227</v>
      </c>
      <c r="E7" s="16" t="s">
        <v>114</v>
      </c>
      <c r="F7" s="14" t="s">
        <v>227</v>
      </c>
      <c r="G7" s="14" t="s">
        <v>227</v>
      </c>
      <c r="H7" s="14" t="s">
        <v>227</v>
      </c>
    </row>
    <row r="8" spans="1:8" ht="13.5">
      <c r="A8" s="13" t="s">
        <v>110</v>
      </c>
      <c r="B8" s="1" t="s">
        <v>82</v>
      </c>
      <c r="C8" s="1" t="s">
        <v>82</v>
      </c>
      <c r="D8" s="1" t="s">
        <v>82</v>
      </c>
      <c r="E8" s="17" t="s">
        <v>273</v>
      </c>
      <c r="F8" s="1" t="s">
        <v>273</v>
      </c>
      <c r="G8" s="1" t="s">
        <v>273</v>
      </c>
      <c r="H8" s="1" t="s">
        <v>273</v>
      </c>
    </row>
    <row r="9" spans="1:8" ht="13.5">
      <c r="A9" s="13" t="s">
        <v>111</v>
      </c>
      <c r="B9" s="1" t="s">
        <v>55</v>
      </c>
      <c r="C9" s="1" t="s">
        <v>57</v>
      </c>
      <c r="D9" s="1" t="s">
        <v>59</v>
      </c>
      <c r="E9" s="17" t="s">
        <v>115</v>
      </c>
      <c r="F9" s="1" t="s">
        <v>61</v>
      </c>
      <c r="G9" s="1" t="s">
        <v>63</v>
      </c>
      <c r="H9" s="1" t="s">
        <v>65</v>
      </c>
    </row>
    <row r="10" spans="1:8" ht="14.25" thickBot="1">
      <c r="A10" s="13" t="s">
        <v>112</v>
      </c>
      <c r="B10" s="1" t="s">
        <v>143</v>
      </c>
      <c r="C10" s="1" t="s">
        <v>143</v>
      </c>
      <c r="D10" s="1" t="s">
        <v>143</v>
      </c>
      <c r="E10" s="17" t="s">
        <v>143</v>
      </c>
      <c r="F10" s="1" t="s">
        <v>143</v>
      </c>
      <c r="G10" s="1" t="s">
        <v>143</v>
      </c>
      <c r="H10" s="1" t="s">
        <v>143</v>
      </c>
    </row>
    <row r="11" spans="1:8" ht="14.25" thickTop="1">
      <c r="A11" s="30" t="s">
        <v>278</v>
      </c>
      <c r="B11" s="22">
        <v>7180817</v>
      </c>
      <c r="C11" s="22">
        <v>4807016</v>
      </c>
      <c r="D11" s="22">
        <v>2553974</v>
      </c>
      <c r="E11" s="21">
        <v>7509441</v>
      </c>
      <c r="F11" s="22">
        <v>5708241</v>
      </c>
      <c r="G11" s="22">
        <v>3773504</v>
      </c>
      <c r="H11" s="22">
        <v>2023506</v>
      </c>
    </row>
    <row r="12" spans="1:8" ht="13.5">
      <c r="A12" s="7" t="s">
        <v>9</v>
      </c>
      <c r="B12" s="24">
        <v>5780942</v>
      </c>
      <c r="C12" s="24">
        <v>3833287</v>
      </c>
      <c r="D12" s="24">
        <v>2036494</v>
      </c>
      <c r="E12" s="23">
        <v>6117103</v>
      </c>
      <c r="F12" s="24">
        <v>4669520</v>
      </c>
      <c r="G12" s="24">
        <v>3079108</v>
      </c>
      <c r="H12" s="24">
        <v>1631028</v>
      </c>
    </row>
    <row r="13" spans="1:8" ht="13.5">
      <c r="A13" s="7" t="s">
        <v>10</v>
      </c>
      <c r="B13" s="24">
        <v>1399874</v>
      </c>
      <c r="C13" s="24">
        <v>973729</v>
      </c>
      <c r="D13" s="24">
        <v>517480</v>
      </c>
      <c r="E13" s="23">
        <v>1392338</v>
      </c>
      <c r="F13" s="24">
        <v>1038721</v>
      </c>
      <c r="G13" s="24">
        <v>694396</v>
      </c>
      <c r="H13" s="24">
        <v>392478</v>
      </c>
    </row>
    <row r="14" spans="1:8" ht="13.5">
      <c r="A14" s="7" t="s">
        <v>25</v>
      </c>
      <c r="B14" s="24">
        <v>601398</v>
      </c>
      <c r="C14" s="24">
        <v>430575</v>
      </c>
      <c r="D14" s="24">
        <v>218899</v>
      </c>
      <c r="E14" s="23">
        <v>800704</v>
      </c>
      <c r="F14" s="24">
        <v>587479</v>
      </c>
      <c r="G14" s="24">
        <v>394403</v>
      </c>
      <c r="H14" s="24">
        <v>188067</v>
      </c>
    </row>
    <row r="15" spans="1:8" ht="14.25" thickBot="1">
      <c r="A15" s="29" t="s">
        <v>26</v>
      </c>
      <c r="B15" s="26">
        <v>798475</v>
      </c>
      <c r="C15" s="26">
        <v>543153</v>
      </c>
      <c r="D15" s="26">
        <v>298581</v>
      </c>
      <c r="E15" s="25">
        <v>591633</v>
      </c>
      <c r="F15" s="26">
        <v>451241</v>
      </c>
      <c r="G15" s="26">
        <v>299992</v>
      </c>
      <c r="H15" s="26">
        <v>204410</v>
      </c>
    </row>
    <row r="16" spans="1:8" ht="14.25" thickTop="1">
      <c r="A16" s="6" t="s">
        <v>27</v>
      </c>
      <c r="B16" s="24">
        <v>264</v>
      </c>
      <c r="C16" s="24">
        <v>157</v>
      </c>
      <c r="D16" s="24">
        <v>44</v>
      </c>
      <c r="E16" s="23">
        <v>17</v>
      </c>
      <c r="F16" s="24">
        <v>8</v>
      </c>
      <c r="G16" s="24">
        <v>6</v>
      </c>
      <c r="H16" s="24">
        <v>0</v>
      </c>
    </row>
    <row r="17" spans="1:8" ht="13.5">
      <c r="A17" s="6" t="s">
        <v>28</v>
      </c>
      <c r="B17" s="24">
        <v>2450</v>
      </c>
      <c r="C17" s="24">
        <v>2450</v>
      </c>
      <c r="D17" s="24"/>
      <c r="E17" s="23">
        <v>2450</v>
      </c>
      <c r="F17" s="24">
        <v>1650</v>
      </c>
      <c r="G17" s="24">
        <v>1650</v>
      </c>
      <c r="H17" s="24"/>
    </row>
    <row r="18" spans="1:8" ht="13.5">
      <c r="A18" s="6" t="s">
        <v>95</v>
      </c>
      <c r="B18" s="24">
        <v>9621</v>
      </c>
      <c r="C18" s="24">
        <v>6198</v>
      </c>
      <c r="D18" s="24">
        <v>2700</v>
      </c>
      <c r="E18" s="23">
        <v>3177</v>
      </c>
      <c r="F18" s="24">
        <v>2091</v>
      </c>
      <c r="G18" s="24">
        <v>1324</v>
      </c>
      <c r="H18" s="24">
        <v>757</v>
      </c>
    </row>
    <row r="19" spans="1:8" ht="13.5">
      <c r="A19" s="6" t="s">
        <v>96</v>
      </c>
      <c r="B19" s="24"/>
      <c r="C19" s="24"/>
      <c r="D19" s="24">
        <v>1300</v>
      </c>
      <c r="E19" s="23"/>
      <c r="F19" s="24"/>
      <c r="G19" s="24"/>
      <c r="H19" s="24"/>
    </row>
    <row r="20" spans="1:8" ht="13.5">
      <c r="A20" s="6" t="s">
        <v>83</v>
      </c>
      <c r="B20" s="24"/>
      <c r="C20" s="24"/>
      <c r="D20" s="24"/>
      <c r="E20" s="23">
        <v>1798</v>
      </c>
      <c r="F20" s="24"/>
      <c r="G20" s="24"/>
      <c r="H20" s="24">
        <v>1798</v>
      </c>
    </row>
    <row r="21" spans="1:8" ht="13.5">
      <c r="A21" s="6" t="s">
        <v>35</v>
      </c>
      <c r="B21" s="24"/>
      <c r="C21" s="24"/>
      <c r="D21" s="24"/>
      <c r="E21" s="23">
        <v>3474</v>
      </c>
      <c r="F21" s="24">
        <v>3474</v>
      </c>
      <c r="G21" s="24">
        <v>3474</v>
      </c>
      <c r="H21" s="24"/>
    </row>
    <row r="22" spans="1:8" ht="13.5">
      <c r="A22" s="6" t="s">
        <v>155</v>
      </c>
      <c r="B22" s="24">
        <v>3342</v>
      </c>
      <c r="C22" s="24">
        <v>3243</v>
      </c>
      <c r="D22" s="24">
        <v>1813</v>
      </c>
      <c r="E22" s="23">
        <v>1794</v>
      </c>
      <c r="F22" s="24">
        <v>6550</v>
      </c>
      <c r="G22" s="24">
        <v>3094</v>
      </c>
      <c r="H22" s="24">
        <v>396</v>
      </c>
    </row>
    <row r="23" spans="1:8" ht="13.5">
      <c r="A23" s="6" t="s">
        <v>39</v>
      </c>
      <c r="B23" s="24">
        <v>15678</v>
      </c>
      <c r="C23" s="24">
        <v>12048</v>
      </c>
      <c r="D23" s="24">
        <v>5857</v>
      </c>
      <c r="E23" s="23">
        <v>15363</v>
      </c>
      <c r="F23" s="24">
        <v>13775</v>
      </c>
      <c r="G23" s="24">
        <v>9550</v>
      </c>
      <c r="H23" s="24">
        <v>2952</v>
      </c>
    </row>
    <row r="24" spans="1:8" ht="13.5">
      <c r="A24" s="6" t="s">
        <v>238</v>
      </c>
      <c r="B24" s="24">
        <v>3238</v>
      </c>
      <c r="C24" s="24">
        <v>1987</v>
      </c>
      <c r="D24" s="24">
        <v>868</v>
      </c>
      <c r="E24" s="23">
        <v>6644</v>
      </c>
      <c r="F24" s="24">
        <v>5147</v>
      </c>
      <c r="G24" s="24">
        <v>3567</v>
      </c>
      <c r="H24" s="24">
        <v>1822</v>
      </c>
    </row>
    <row r="25" spans="1:8" ht="13.5">
      <c r="A25" s="6" t="s">
        <v>97</v>
      </c>
      <c r="B25" s="24">
        <v>16478</v>
      </c>
      <c r="C25" s="24">
        <v>10985</v>
      </c>
      <c r="D25" s="24">
        <v>5492</v>
      </c>
      <c r="E25" s="23"/>
      <c r="F25" s="24"/>
      <c r="G25" s="24"/>
      <c r="H25" s="24"/>
    </row>
    <row r="26" spans="1:8" ht="13.5">
      <c r="A26" s="6" t="s">
        <v>74</v>
      </c>
      <c r="B26" s="24">
        <v>1829</v>
      </c>
      <c r="C26" s="24">
        <v>1568</v>
      </c>
      <c r="D26" s="24">
        <v>1028</v>
      </c>
      <c r="E26" s="23">
        <v>80</v>
      </c>
      <c r="F26" s="24">
        <v>1</v>
      </c>
      <c r="G26" s="24">
        <v>1</v>
      </c>
      <c r="H26" s="24"/>
    </row>
    <row r="27" spans="1:8" ht="13.5">
      <c r="A27" s="6" t="s">
        <v>42</v>
      </c>
      <c r="B27" s="24">
        <v>21545</v>
      </c>
      <c r="C27" s="24">
        <v>14540</v>
      </c>
      <c r="D27" s="24">
        <v>7390</v>
      </c>
      <c r="E27" s="23">
        <v>6724</v>
      </c>
      <c r="F27" s="24">
        <v>5148</v>
      </c>
      <c r="G27" s="24">
        <v>3568</v>
      </c>
      <c r="H27" s="24">
        <v>1822</v>
      </c>
    </row>
    <row r="28" spans="1:8" ht="14.25" thickBot="1">
      <c r="A28" s="29" t="s">
        <v>43</v>
      </c>
      <c r="B28" s="26">
        <v>792608</v>
      </c>
      <c r="C28" s="26">
        <v>540661</v>
      </c>
      <c r="D28" s="26">
        <v>297048</v>
      </c>
      <c r="E28" s="25">
        <v>600272</v>
      </c>
      <c r="F28" s="26">
        <v>459868</v>
      </c>
      <c r="G28" s="26">
        <v>305973</v>
      </c>
      <c r="H28" s="26">
        <v>205541</v>
      </c>
    </row>
    <row r="29" spans="1:8" ht="14.25" thickTop="1">
      <c r="A29" s="6" t="s">
        <v>98</v>
      </c>
      <c r="B29" s="24"/>
      <c r="C29" s="24"/>
      <c r="D29" s="24"/>
      <c r="E29" s="23">
        <v>2006</v>
      </c>
      <c r="F29" s="24">
        <v>2006</v>
      </c>
      <c r="G29" s="24"/>
      <c r="H29" s="24"/>
    </row>
    <row r="30" spans="1:8" ht="13.5">
      <c r="A30" s="6" t="s">
        <v>99</v>
      </c>
      <c r="B30" s="24"/>
      <c r="C30" s="24"/>
      <c r="D30" s="24"/>
      <c r="E30" s="23">
        <v>2006</v>
      </c>
      <c r="F30" s="24">
        <v>2006</v>
      </c>
      <c r="G30" s="24"/>
      <c r="H30" s="24"/>
    </row>
    <row r="31" spans="1:8" ht="13.5">
      <c r="A31" s="6" t="s">
        <v>100</v>
      </c>
      <c r="B31" s="24">
        <v>935</v>
      </c>
      <c r="C31" s="24"/>
      <c r="D31" s="24"/>
      <c r="E31" s="23">
        <v>1477</v>
      </c>
      <c r="F31" s="24">
        <v>1477</v>
      </c>
      <c r="G31" s="24">
        <v>1307</v>
      </c>
      <c r="H31" s="24"/>
    </row>
    <row r="32" spans="1:8" ht="13.5">
      <c r="A32" s="6" t="s">
        <v>241</v>
      </c>
      <c r="B32" s="24">
        <v>725</v>
      </c>
      <c r="C32" s="24">
        <v>725</v>
      </c>
      <c r="D32" s="24">
        <v>725</v>
      </c>
      <c r="E32" s="23">
        <v>12130</v>
      </c>
      <c r="F32" s="24"/>
      <c r="G32" s="24"/>
      <c r="H32" s="24"/>
    </row>
    <row r="33" spans="1:8" ht="13.5">
      <c r="A33" s="6" t="s">
        <v>101</v>
      </c>
      <c r="B33" s="24">
        <v>19000</v>
      </c>
      <c r="C33" s="24"/>
      <c r="D33" s="24"/>
      <c r="E33" s="23"/>
      <c r="F33" s="24"/>
      <c r="G33" s="24"/>
      <c r="H33" s="24"/>
    </row>
    <row r="34" spans="1:8" ht="13.5">
      <c r="A34" s="6" t="s">
        <v>102</v>
      </c>
      <c r="B34" s="24">
        <v>20660</v>
      </c>
      <c r="C34" s="24">
        <v>725</v>
      </c>
      <c r="D34" s="24">
        <v>725</v>
      </c>
      <c r="E34" s="23">
        <v>13607</v>
      </c>
      <c r="F34" s="24">
        <v>1477</v>
      </c>
      <c r="G34" s="24">
        <v>1307</v>
      </c>
      <c r="H34" s="24"/>
    </row>
    <row r="35" spans="1:8" ht="13.5">
      <c r="A35" s="7" t="s">
        <v>231</v>
      </c>
      <c r="B35" s="24">
        <v>771947</v>
      </c>
      <c r="C35" s="24">
        <v>539936</v>
      </c>
      <c r="D35" s="24">
        <v>296323</v>
      </c>
      <c r="E35" s="23">
        <v>588671</v>
      </c>
      <c r="F35" s="24">
        <v>460398</v>
      </c>
      <c r="G35" s="24">
        <v>304666</v>
      </c>
      <c r="H35" s="24">
        <v>205541</v>
      </c>
    </row>
    <row r="36" spans="1:8" ht="13.5">
      <c r="A36" s="7" t="s">
        <v>49</v>
      </c>
      <c r="B36" s="24">
        <v>365456</v>
      </c>
      <c r="C36" s="24">
        <v>251559</v>
      </c>
      <c r="D36" s="24">
        <v>137856</v>
      </c>
      <c r="E36" s="23">
        <v>243834</v>
      </c>
      <c r="F36" s="24">
        <v>191460</v>
      </c>
      <c r="G36" s="24">
        <v>115611</v>
      </c>
      <c r="H36" s="24">
        <v>92521</v>
      </c>
    </row>
    <row r="37" spans="1:8" ht="13.5">
      <c r="A37" s="7" t="s">
        <v>50</v>
      </c>
      <c r="B37" s="24">
        <v>-60051</v>
      </c>
      <c r="C37" s="24">
        <v>-33969</v>
      </c>
      <c r="D37" s="24">
        <v>-19377</v>
      </c>
      <c r="E37" s="23">
        <v>6631</v>
      </c>
      <c r="F37" s="24">
        <v>-365</v>
      </c>
      <c r="G37" s="24">
        <v>13900</v>
      </c>
      <c r="H37" s="24">
        <v>-6031</v>
      </c>
    </row>
    <row r="38" spans="1:8" ht="13.5">
      <c r="A38" s="7" t="s">
        <v>51</v>
      </c>
      <c r="B38" s="24">
        <v>305405</v>
      </c>
      <c r="C38" s="24">
        <v>217589</v>
      </c>
      <c r="D38" s="24">
        <v>118478</v>
      </c>
      <c r="E38" s="23">
        <v>250465</v>
      </c>
      <c r="F38" s="24">
        <v>191094</v>
      </c>
      <c r="G38" s="24">
        <v>129512</v>
      </c>
      <c r="H38" s="24">
        <v>86489</v>
      </c>
    </row>
    <row r="39" spans="1:8" ht="13.5">
      <c r="A39" s="7" t="s">
        <v>103</v>
      </c>
      <c r="B39" s="24">
        <v>466542</v>
      </c>
      <c r="C39" s="24">
        <v>322346</v>
      </c>
      <c r="D39" s="24">
        <v>177845</v>
      </c>
      <c r="E39" s="23">
        <v>338206</v>
      </c>
      <c r="F39" s="24">
        <v>269303</v>
      </c>
      <c r="G39" s="24">
        <v>175154</v>
      </c>
      <c r="H39" s="24">
        <v>119051</v>
      </c>
    </row>
    <row r="40" spans="1:8" ht="13.5">
      <c r="A40" s="7" t="s">
        <v>104</v>
      </c>
      <c r="B40" s="24">
        <v>43547</v>
      </c>
      <c r="C40" s="24">
        <v>26066</v>
      </c>
      <c r="D40" s="24">
        <v>14146</v>
      </c>
      <c r="E40" s="23">
        <v>39458</v>
      </c>
      <c r="F40" s="24">
        <v>30714</v>
      </c>
      <c r="G40" s="24">
        <v>18396</v>
      </c>
      <c r="H40" s="24">
        <v>9767</v>
      </c>
    </row>
    <row r="41" spans="1:8" ht="14.25" thickBot="1">
      <c r="A41" s="7" t="s">
        <v>52</v>
      </c>
      <c r="B41" s="24">
        <v>422994</v>
      </c>
      <c r="C41" s="24">
        <v>296279</v>
      </c>
      <c r="D41" s="24">
        <v>163699</v>
      </c>
      <c r="E41" s="23">
        <v>298747</v>
      </c>
      <c r="F41" s="24">
        <v>238588</v>
      </c>
      <c r="G41" s="24">
        <v>156757</v>
      </c>
      <c r="H41" s="24">
        <v>109284</v>
      </c>
    </row>
    <row r="42" spans="1:8" ht="14.25" thickTop="1">
      <c r="A42" s="8"/>
      <c r="B42" s="27"/>
      <c r="C42" s="27"/>
      <c r="D42" s="27"/>
      <c r="E42" s="27"/>
      <c r="F42" s="27"/>
      <c r="G42" s="27"/>
      <c r="H42" s="27"/>
    </row>
    <row r="44" ht="13.5">
      <c r="A44" s="20" t="s">
        <v>224</v>
      </c>
    </row>
    <row r="45" ht="13.5">
      <c r="A45" s="20" t="s">
        <v>225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D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220</v>
      </c>
      <c r="B2" s="14">
        <v>1712</v>
      </c>
      <c r="C2" s="14"/>
      <c r="D2" s="14"/>
    </row>
    <row r="3" spans="1:4" ht="14.25" thickBot="1">
      <c r="A3" s="11" t="s">
        <v>221</v>
      </c>
      <c r="B3" s="1" t="s">
        <v>222</v>
      </c>
      <c r="C3" s="1"/>
      <c r="D3" s="1"/>
    </row>
    <row r="4" spans="1:4" ht="14.25" thickTop="1">
      <c r="A4" s="10" t="s">
        <v>106</v>
      </c>
      <c r="B4" s="15" t="str">
        <f>HYPERLINK("http://www.kabupro.jp/mark/20131010/S100066P.htm","四半期報告書")</f>
        <v>四半期報告書</v>
      </c>
      <c r="C4" s="15" t="str">
        <f>HYPERLINK("http://www.kabupro.jp/mark/20140124/S1000Y36.htm","訂正有価証券報告書")</f>
        <v>訂正有価証券報告書</v>
      </c>
      <c r="D4" s="15" t="str">
        <f>HYPERLINK("http://www.kabupro.jp/mark/20131010/S100066P.htm","四半期報告書")</f>
        <v>四半期報告書</v>
      </c>
    </row>
    <row r="5" spans="1:4" ht="14.25" thickBot="1">
      <c r="A5" s="11" t="s">
        <v>107</v>
      </c>
      <c r="B5" s="1" t="s">
        <v>56</v>
      </c>
      <c r="C5" s="1" t="s">
        <v>113</v>
      </c>
      <c r="D5" s="1" t="s">
        <v>56</v>
      </c>
    </row>
    <row r="6" spans="1:4" ht="15" thickBot="1" thickTop="1">
      <c r="A6" s="10" t="s">
        <v>108</v>
      </c>
      <c r="B6" s="18" t="s">
        <v>94</v>
      </c>
      <c r="C6" s="19"/>
      <c r="D6" s="19"/>
    </row>
    <row r="7" spans="1:4" ht="14.25" thickTop="1">
      <c r="A7" s="12" t="s">
        <v>109</v>
      </c>
      <c r="B7" s="14" t="s">
        <v>227</v>
      </c>
      <c r="C7" s="16" t="s">
        <v>114</v>
      </c>
      <c r="D7" s="14" t="s">
        <v>227</v>
      </c>
    </row>
    <row r="8" spans="1:4" ht="13.5">
      <c r="A8" s="13" t="s">
        <v>110</v>
      </c>
      <c r="B8" s="1" t="s">
        <v>82</v>
      </c>
      <c r="C8" s="17" t="s">
        <v>273</v>
      </c>
      <c r="D8" s="1" t="s">
        <v>273</v>
      </c>
    </row>
    <row r="9" spans="1:4" ht="13.5">
      <c r="A9" s="13" t="s">
        <v>111</v>
      </c>
      <c r="B9" s="1" t="s">
        <v>57</v>
      </c>
      <c r="C9" s="17" t="s">
        <v>115</v>
      </c>
      <c r="D9" s="1" t="s">
        <v>63</v>
      </c>
    </row>
    <row r="10" spans="1:4" ht="14.25" thickBot="1">
      <c r="A10" s="13" t="s">
        <v>112</v>
      </c>
      <c r="B10" s="1" t="s">
        <v>143</v>
      </c>
      <c r="C10" s="17" t="s">
        <v>143</v>
      </c>
      <c r="D10" s="1" t="s">
        <v>143</v>
      </c>
    </row>
    <row r="11" spans="1:4" ht="14.25" thickTop="1">
      <c r="A11" s="28" t="s">
        <v>231</v>
      </c>
      <c r="B11" s="22">
        <v>539936</v>
      </c>
      <c r="C11" s="21">
        <v>588671</v>
      </c>
      <c r="D11" s="22">
        <v>304666</v>
      </c>
    </row>
    <row r="12" spans="1:4" ht="13.5">
      <c r="A12" s="6" t="s">
        <v>232</v>
      </c>
      <c r="B12" s="24">
        <v>151785</v>
      </c>
      <c r="C12" s="23">
        <v>337774</v>
      </c>
      <c r="D12" s="24">
        <v>160602</v>
      </c>
    </row>
    <row r="13" spans="1:4" ht="13.5">
      <c r="A13" s="6" t="s">
        <v>236</v>
      </c>
      <c r="B13" s="24">
        <v>44312</v>
      </c>
      <c r="C13" s="23">
        <v>-15926</v>
      </c>
      <c r="D13" s="24">
        <v>-504</v>
      </c>
    </row>
    <row r="14" spans="1:4" ht="13.5">
      <c r="A14" s="6" t="s">
        <v>233</v>
      </c>
      <c r="B14" s="24">
        <v>5121</v>
      </c>
      <c r="C14" s="23">
        <v>-410</v>
      </c>
      <c r="D14" s="24">
        <v>2350</v>
      </c>
    </row>
    <row r="15" spans="1:4" ht="13.5">
      <c r="A15" s="6" t="s">
        <v>234</v>
      </c>
      <c r="B15" s="24">
        <v>4642</v>
      </c>
      <c r="C15" s="23">
        <v>9697</v>
      </c>
      <c r="D15" s="24">
        <v>5069</v>
      </c>
    </row>
    <row r="16" spans="1:4" ht="13.5">
      <c r="A16" s="6" t="s">
        <v>235</v>
      </c>
      <c r="B16" s="24">
        <v>5472</v>
      </c>
      <c r="C16" s="23">
        <v>5545</v>
      </c>
      <c r="D16" s="24">
        <v>2772</v>
      </c>
    </row>
    <row r="17" spans="1:4" ht="13.5">
      <c r="A17" s="6" t="s">
        <v>237</v>
      </c>
      <c r="B17" s="24">
        <v>-2607</v>
      </c>
      <c r="C17" s="23">
        <v>-2467</v>
      </c>
      <c r="D17" s="24">
        <v>-1656</v>
      </c>
    </row>
    <row r="18" spans="1:4" ht="13.5">
      <c r="A18" s="6" t="s">
        <v>238</v>
      </c>
      <c r="B18" s="24">
        <v>1987</v>
      </c>
      <c r="C18" s="23">
        <v>6644</v>
      </c>
      <c r="D18" s="24">
        <v>3567</v>
      </c>
    </row>
    <row r="19" spans="1:4" ht="13.5">
      <c r="A19" s="6" t="s">
        <v>84</v>
      </c>
      <c r="B19" s="24"/>
      <c r="C19" s="23"/>
      <c r="D19" s="24">
        <v>1307</v>
      </c>
    </row>
    <row r="20" spans="1:4" ht="13.5">
      <c r="A20" s="6" t="s">
        <v>85</v>
      </c>
      <c r="B20" s="24">
        <v>725</v>
      </c>
      <c r="C20" s="23"/>
      <c r="D20" s="24"/>
    </row>
    <row r="21" spans="1:4" ht="13.5">
      <c r="A21" s="6" t="s">
        <v>243</v>
      </c>
      <c r="B21" s="24">
        <v>-26221</v>
      </c>
      <c r="C21" s="23">
        <v>-107928</v>
      </c>
      <c r="D21" s="24">
        <v>57842</v>
      </c>
    </row>
    <row r="22" spans="1:4" ht="13.5">
      <c r="A22" s="6" t="s">
        <v>244</v>
      </c>
      <c r="B22" s="24">
        <v>-252556</v>
      </c>
      <c r="C22" s="23">
        <v>-103643</v>
      </c>
      <c r="D22" s="24">
        <v>15299</v>
      </c>
    </row>
    <row r="23" spans="1:4" ht="13.5">
      <c r="A23" s="6" t="s">
        <v>245</v>
      </c>
      <c r="B23" s="24">
        <v>41575</v>
      </c>
      <c r="C23" s="23">
        <v>44494</v>
      </c>
      <c r="D23" s="24">
        <v>-35921</v>
      </c>
    </row>
    <row r="24" spans="1:4" ht="13.5">
      <c r="A24" s="6" t="s">
        <v>155</v>
      </c>
      <c r="B24" s="24">
        <v>82086</v>
      </c>
      <c r="C24" s="23">
        <v>-15991</v>
      </c>
      <c r="D24" s="24">
        <v>16063</v>
      </c>
    </row>
    <row r="25" spans="1:4" ht="13.5">
      <c r="A25" s="6" t="s">
        <v>248</v>
      </c>
      <c r="B25" s="24">
        <v>596259</v>
      </c>
      <c r="C25" s="23">
        <v>758060</v>
      </c>
      <c r="D25" s="24">
        <v>531458</v>
      </c>
    </row>
    <row r="26" spans="1:4" ht="13.5">
      <c r="A26" s="6" t="s">
        <v>249</v>
      </c>
      <c r="B26" s="24">
        <v>2608</v>
      </c>
      <c r="C26" s="23">
        <v>2463</v>
      </c>
      <c r="D26" s="24">
        <v>1655</v>
      </c>
    </row>
    <row r="27" spans="1:4" ht="13.5">
      <c r="A27" s="6" t="s">
        <v>250</v>
      </c>
      <c r="B27" s="24">
        <v>-1887</v>
      </c>
      <c r="C27" s="23">
        <v>-6646</v>
      </c>
      <c r="D27" s="24">
        <v>-3541</v>
      </c>
    </row>
    <row r="28" spans="1:4" ht="13.5">
      <c r="A28" s="6" t="s">
        <v>86</v>
      </c>
      <c r="B28" s="24">
        <v>-121393</v>
      </c>
      <c r="C28" s="23">
        <v>-341248</v>
      </c>
      <c r="D28" s="24">
        <v>-218479</v>
      </c>
    </row>
    <row r="29" spans="1:4" ht="14.25" thickBot="1">
      <c r="A29" s="5" t="s">
        <v>253</v>
      </c>
      <c r="B29" s="26">
        <v>475587</v>
      </c>
      <c r="C29" s="25">
        <v>412628</v>
      </c>
      <c r="D29" s="26">
        <v>311093</v>
      </c>
    </row>
    <row r="30" spans="1:4" ht="14.25" thickTop="1">
      <c r="A30" s="6" t="s">
        <v>87</v>
      </c>
      <c r="B30" s="24">
        <v>-472608</v>
      </c>
      <c r="C30" s="23">
        <v>-1244342</v>
      </c>
      <c r="D30" s="24">
        <v>-633651</v>
      </c>
    </row>
    <row r="31" spans="1:4" ht="13.5">
      <c r="A31" s="6" t="s">
        <v>256</v>
      </c>
      <c r="B31" s="24">
        <v>252955</v>
      </c>
      <c r="C31" s="23">
        <v>6270</v>
      </c>
      <c r="D31" s="24"/>
    </row>
    <row r="32" spans="1:4" ht="13.5">
      <c r="A32" s="6" t="s">
        <v>88</v>
      </c>
      <c r="B32" s="24">
        <v>-70000</v>
      </c>
      <c r="C32" s="23">
        <v>-1310</v>
      </c>
      <c r="D32" s="24">
        <v>-310</v>
      </c>
    </row>
    <row r="33" spans="1:4" ht="13.5">
      <c r="A33" s="6" t="s">
        <v>261</v>
      </c>
      <c r="B33" s="24">
        <v>260</v>
      </c>
      <c r="C33" s="23">
        <v>280</v>
      </c>
      <c r="D33" s="24">
        <v>60</v>
      </c>
    </row>
    <row r="34" spans="1:4" ht="13.5">
      <c r="A34" s="6" t="s">
        <v>258</v>
      </c>
      <c r="B34" s="24">
        <v>-56400</v>
      </c>
      <c r="C34" s="23"/>
      <c r="D34" s="24">
        <v>-3000</v>
      </c>
    </row>
    <row r="35" spans="1:4" ht="13.5">
      <c r="A35" s="6" t="s">
        <v>155</v>
      </c>
      <c r="B35" s="24">
        <v>-6042</v>
      </c>
      <c r="C35" s="23">
        <v>38998</v>
      </c>
      <c r="D35" s="24">
        <v>42564</v>
      </c>
    </row>
    <row r="36" spans="1:4" ht="14.25" thickBot="1">
      <c r="A36" s="5" t="s">
        <v>262</v>
      </c>
      <c r="B36" s="26">
        <v>-351835</v>
      </c>
      <c r="C36" s="25">
        <v>-1200104</v>
      </c>
      <c r="D36" s="26">
        <v>-594337</v>
      </c>
    </row>
    <row r="37" spans="1:4" ht="14.25" thickTop="1">
      <c r="A37" s="6" t="s">
        <v>89</v>
      </c>
      <c r="B37" s="24">
        <v>350000</v>
      </c>
      <c r="C37" s="23">
        <v>525000</v>
      </c>
      <c r="D37" s="24">
        <v>-25000</v>
      </c>
    </row>
    <row r="38" spans="1:4" ht="13.5">
      <c r="A38" s="6" t="s">
        <v>90</v>
      </c>
      <c r="B38" s="24">
        <v>-108249</v>
      </c>
      <c r="C38" s="23">
        <v>-231242</v>
      </c>
      <c r="D38" s="24">
        <v>-101736</v>
      </c>
    </row>
    <row r="39" spans="1:4" ht="13.5">
      <c r="A39" s="6" t="s">
        <v>266</v>
      </c>
      <c r="B39" s="24">
        <v>-35799</v>
      </c>
      <c r="C39" s="23">
        <v>-35699</v>
      </c>
      <c r="D39" s="24">
        <v>-35595</v>
      </c>
    </row>
    <row r="40" spans="1:4" ht="13.5">
      <c r="A40" s="6" t="s">
        <v>91</v>
      </c>
      <c r="B40" s="24">
        <v>-4140</v>
      </c>
      <c r="C40" s="23">
        <v>-1656</v>
      </c>
      <c r="D40" s="24">
        <v>-1656</v>
      </c>
    </row>
    <row r="41" spans="1:4" ht="13.5">
      <c r="A41" s="6" t="s">
        <v>267</v>
      </c>
      <c r="B41" s="24">
        <v>-7665</v>
      </c>
      <c r="C41" s="23">
        <v>-13287</v>
      </c>
      <c r="D41" s="24">
        <v>-5313</v>
      </c>
    </row>
    <row r="42" spans="1:4" ht="14.25" thickBot="1">
      <c r="A42" s="5" t="s">
        <v>268</v>
      </c>
      <c r="B42" s="26">
        <v>194146</v>
      </c>
      <c r="C42" s="25">
        <v>243114</v>
      </c>
      <c r="D42" s="26">
        <v>-169301</v>
      </c>
    </row>
    <row r="43" spans="1:4" ht="14.25" thickTop="1">
      <c r="A43" s="7" t="s">
        <v>92</v>
      </c>
      <c r="B43" s="24">
        <v>317898</v>
      </c>
      <c r="C43" s="23">
        <v>-544360</v>
      </c>
      <c r="D43" s="24">
        <v>-452544</v>
      </c>
    </row>
    <row r="44" spans="1:4" ht="13.5">
      <c r="A44" s="7" t="s">
        <v>271</v>
      </c>
      <c r="B44" s="24">
        <v>259663</v>
      </c>
      <c r="C44" s="23">
        <v>743990</v>
      </c>
      <c r="D44" s="24">
        <v>743990</v>
      </c>
    </row>
    <row r="45" spans="1:4" ht="13.5">
      <c r="A45" s="7" t="s">
        <v>93</v>
      </c>
      <c r="B45" s="24"/>
      <c r="C45" s="23">
        <v>60033</v>
      </c>
      <c r="D45" s="24">
        <v>60033</v>
      </c>
    </row>
    <row r="46" spans="1:4" ht="14.25" thickBot="1">
      <c r="A46" s="7" t="s">
        <v>271</v>
      </c>
      <c r="B46" s="24">
        <v>577562</v>
      </c>
      <c r="C46" s="23">
        <v>259663</v>
      </c>
      <c r="D46" s="24">
        <v>351479</v>
      </c>
    </row>
    <row r="47" spans="1:4" ht="14.25" thickTop="1">
      <c r="A47" s="8"/>
      <c r="B47" s="27"/>
      <c r="C47" s="27"/>
      <c r="D47" s="27"/>
    </row>
    <row r="49" ht="13.5">
      <c r="A49" s="20" t="s">
        <v>224</v>
      </c>
    </row>
    <row r="50" ht="13.5">
      <c r="A50" s="20" t="s">
        <v>225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H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220</v>
      </c>
      <c r="B2" s="14">
        <v>1712</v>
      </c>
      <c r="C2" s="14"/>
      <c r="D2" s="14"/>
      <c r="E2" s="14"/>
      <c r="F2" s="14"/>
      <c r="G2" s="14"/>
      <c r="H2" s="14"/>
    </row>
    <row r="3" spans="1:8" ht="14.25" thickBot="1">
      <c r="A3" s="11" t="s">
        <v>221</v>
      </c>
      <c r="B3" s="1" t="s">
        <v>222</v>
      </c>
      <c r="C3" s="1"/>
      <c r="D3" s="1"/>
      <c r="E3" s="1"/>
      <c r="F3" s="1"/>
      <c r="G3" s="1"/>
      <c r="H3" s="1"/>
    </row>
    <row r="4" spans="1:8" ht="14.25" thickTop="1">
      <c r="A4" s="10" t="s">
        <v>106</v>
      </c>
      <c r="B4" s="15" t="str">
        <f>HYPERLINK("http://www.kabupro.jp/mark/20140110/S1000WLP.htm","四半期報告書")</f>
        <v>四半期報告書</v>
      </c>
      <c r="C4" s="15" t="str">
        <f>HYPERLINK("http://www.kabupro.jp/mark/20131010/S100066P.htm","四半期報告書")</f>
        <v>四半期報告書</v>
      </c>
      <c r="D4" s="15" t="str">
        <f>HYPERLINK("http://www.kabupro.jp/mark/20130710/S000DZP8.htm","四半期報告書")</f>
        <v>四半期報告書</v>
      </c>
      <c r="E4" s="15" t="str">
        <f>HYPERLINK("http://www.kabupro.jp/mark/20140124/S1000Y36.htm","訂正有価証券報告書")</f>
        <v>訂正有価証券報告書</v>
      </c>
      <c r="F4" s="15" t="str">
        <f>HYPERLINK("http://www.kabupro.jp/mark/20130111/S000CM1N.htm","四半期報告書")</f>
        <v>四半期報告書</v>
      </c>
      <c r="G4" s="15" t="str">
        <f>HYPERLINK("http://www.kabupro.jp/mark/20121012/S000C1JZ.htm","四半期報告書")</f>
        <v>四半期報告書</v>
      </c>
      <c r="H4" s="15" t="str">
        <f>HYPERLINK("http://www.kabupro.jp/mark/20120713/S000BGE2.htm","四半期報告書")</f>
        <v>四半期報告書</v>
      </c>
    </row>
    <row r="5" spans="1:8" ht="14.25" thickBot="1">
      <c r="A5" s="11" t="s">
        <v>107</v>
      </c>
      <c r="B5" s="1" t="s">
        <v>54</v>
      </c>
      <c r="C5" s="1" t="s">
        <v>56</v>
      </c>
      <c r="D5" s="1" t="s">
        <v>58</v>
      </c>
      <c r="E5" s="1" t="s">
        <v>113</v>
      </c>
      <c r="F5" s="1" t="s">
        <v>60</v>
      </c>
      <c r="G5" s="1" t="s">
        <v>62</v>
      </c>
      <c r="H5" s="1" t="s">
        <v>64</v>
      </c>
    </row>
    <row r="6" spans="1:8" ht="15" thickBot="1" thickTop="1">
      <c r="A6" s="10" t="s">
        <v>108</v>
      </c>
      <c r="B6" s="18" t="s">
        <v>81</v>
      </c>
      <c r="C6" s="19"/>
      <c r="D6" s="19"/>
      <c r="E6" s="19"/>
      <c r="F6" s="19"/>
      <c r="G6" s="19"/>
      <c r="H6" s="19"/>
    </row>
    <row r="7" spans="1:8" ht="14.25" thickTop="1">
      <c r="A7" s="12" t="s">
        <v>109</v>
      </c>
      <c r="B7" s="14" t="s">
        <v>118</v>
      </c>
      <c r="C7" s="14" t="s">
        <v>118</v>
      </c>
      <c r="D7" s="14" t="s">
        <v>118</v>
      </c>
      <c r="E7" s="16" t="s">
        <v>114</v>
      </c>
      <c r="F7" s="14" t="s">
        <v>118</v>
      </c>
      <c r="G7" s="14" t="s">
        <v>118</v>
      </c>
      <c r="H7" s="14" t="s">
        <v>118</v>
      </c>
    </row>
    <row r="8" spans="1:8" ht="13.5">
      <c r="A8" s="13" t="s">
        <v>110</v>
      </c>
      <c r="B8" s="1"/>
      <c r="C8" s="1"/>
      <c r="D8" s="1"/>
      <c r="E8" s="17"/>
      <c r="F8" s="1"/>
      <c r="G8" s="1"/>
      <c r="H8" s="1"/>
    </row>
    <row r="9" spans="1:8" ht="13.5">
      <c r="A9" s="13" t="s">
        <v>111</v>
      </c>
      <c r="B9" s="1" t="s">
        <v>55</v>
      </c>
      <c r="C9" s="1" t="s">
        <v>57</v>
      </c>
      <c r="D9" s="1" t="s">
        <v>59</v>
      </c>
      <c r="E9" s="17" t="s">
        <v>115</v>
      </c>
      <c r="F9" s="1" t="s">
        <v>61</v>
      </c>
      <c r="G9" s="1" t="s">
        <v>63</v>
      </c>
      <c r="H9" s="1" t="s">
        <v>65</v>
      </c>
    </row>
    <row r="10" spans="1:8" ht="14.25" thickBot="1">
      <c r="A10" s="13" t="s">
        <v>112</v>
      </c>
      <c r="B10" s="1" t="s">
        <v>143</v>
      </c>
      <c r="C10" s="1" t="s">
        <v>143</v>
      </c>
      <c r="D10" s="1" t="s">
        <v>143</v>
      </c>
      <c r="E10" s="17" t="s">
        <v>143</v>
      </c>
      <c r="F10" s="1" t="s">
        <v>143</v>
      </c>
      <c r="G10" s="1" t="s">
        <v>143</v>
      </c>
      <c r="H10" s="1" t="s">
        <v>143</v>
      </c>
    </row>
    <row r="11" spans="1:8" ht="14.25" thickTop="1">
      <c r="A11" s="9" t="s">
        <v>142</v>
      </c>
      <c r="B11" s="22">
        <v>771522</v>
      </c>
      <c r="C11" s="22">
        <v>577562</v>
      </c>
      <c r="D11" s="22">
        <v>365669</v>
      </c>
      <c r="E11" s="21">
        <v>259663</v>
      </c>
      <c r="F11" s="22">
        <v>416064</v>
      </c>
      <c r="G11" s="22">
        <v>351479</v>
      </c>
      <c r="H11" s="22">
        <v>821634</v>
      </c>
    </row>
    <row r="12" spans="1:8" ht="13.5">
      <c r="A12" s="2" t="s">
        <v>66</v>
      </c>
      <c r="B12" s="24">
        <v>1718457</v>
      </c>
      <c r="C12" s="24">
        <v>1886338</v>
      </c>
      <c r="D12" s="24">
        <v>1769986</v>
      </c>
      <c r="E12" s="23">
        <v>1357779</v>
      </c>
      <c r="F12" s="24">
        <v>1405698</v>
      </c>
      <c r="G12" s="24">
        <v>1162989</v>
      </c>
      <c r="H12" s="24">
        <v>1089856</v>
      </c>
    </row>
    <row r="13" spans="1:8" ht="13.5">
      <c r="A13" s="2" t="s">
        <v>67</v>
      </c>
      <c r="B13" s="24">
        <v>839214</v>
      </c>
      <c r="C13" s="24">
        <v>772040</v>
      </c>
      <c r="D13" s="24">
        <v>639064</v>
      </c>
      <c r="E13" s="23">
        <v>186946</v>
      </c>
      <c r="F13" s="24">
        <v>85348</v>
      </c>
      <c r="G13" s="24">
        <v>68003</v>
      </c>
      <c r="H13" s="24">
        <v>78926</v>
      </c>
    </row>
    <row r="14" spans="1:8" ht="13.5">
      <c r="A14" s="2" t="s">
        <v>155</v>
      </c>
      <c r="B14" s="24">
        <v>129184</v>
      </c>
      <c r="C14" s="24">
        <v>110135</v>
      </c>
      <c r="D14" s="24">
        <v>98430</v>
      </c>
      <c r="E14" s="23">
        <v>46558</v>
      </c>
      <c r="F14" s="24">
        <v>126119</v>
      </c>
      <c r="G14" s="24">
        <v>69563</v>
      </c>
      <c r="H14" s="24">
        <v>78227</v>
      </c>
    </row>
    <row r="15" spans="1:8" ht="13.5">
      <c r="A15" s="2" t="s">
        <v>156</v>
      </c>
      <c r="B15" s="24">
        <v>-23259</v>
      </c>
      <c r="C15" s="24">
        <v>-26372</v>
      </c>
      <c r="D15" s="24">
        <v>-9846</v>
      </c>
      <c r="E15" s="23">
        <v>-10157</v>
      </c>
      <c r="F15" s="24">
        <v>-16160</v>
      </c>
      <c r="G15" s="24">
        <v>-13775</v>
      </c>
      <c r="H15" s="24">
        <v>-13464</v>
      </c>
    </row>
    <row r="16" spans="1:8" ht="13.5">
      <c r="A16" s="2" t="s">
        <v>157</v>
      </c>
      <c r="B16" s="24">
        <v>3435119</v>
      </c>
      <c r="C16" s="24">
        <v>3319704</v>
      </c>
      <c r="D16" s="24">
        <v>2863303</v>
      </c>
      <c r="E16" s="23">
        <v>1868086</v>
      </c>
      <c r="F16" s="24">
        <v>2017071</v>
      </c>
      <c r="G16" s="24">
        <v>1638259</v>
      </c>
      <c r="H16" s="24">
        <v>2055180</v>
      </c>
    </row>
    <row r="17" spans="1:8" ht="13.5">
      <c r="A17" s="3" t="s">
        <v>68</v>
      </c>
      <c r="B17" s="24">
        <v>1370361</v>
      </c>
      <c r="C17" s="24">
        <v>1393664</v>
      </c>
      <c r="D17" s="24">
        <v>1422421</v>
      </c>
      <c r="E17" s="23">
        <v>1245386</v>
      </c>
      <c r="F17" s="24">
        <v>1149506</v>
      </c>
      <c r="G17" s="24">
        <v>1171138</v>
      </c>
      <c r="H17" s="24">
        <v>1199598</v>
      </c>
    </row>
    <row r="18" spans="1:8" ht="13.5">
      <c r="A18" s="3" t="s">
        <v>69</v>
      </c>
      <c r="B18" s="24"/>
      <c r="C18" s="24"/>
      <c r="D18" s="24"/>
      <c r="E18" s="23">
        <v>398173</v>
      </c>
      <c r="F18" s="24"/>
      <c r="G18" s="24"/>
      <c r="H18" s="24"/>
    </row>
    <row r="19" spans="1:8" ht="13.5">
      <c r="A19" s="3" t="s">
        <v>169</v>
      </c>
      <c r="B19" s="24">
        <v>3314933</v>
      </c>
      <c r="C19" s="24">
        <v>3314933</v>
      </c>
      <c r="D19" s="24">
        <v>3314933</v>
      </c>
      <c r="E19" s="23">
        <v>3314933</v>
      </c>
      <c r="F19" s="24">
        <v>3259938</v>
      </c>
      <c r="G19" s="24">
        <v>3259938</v>
      </c>
      <c r="H19" s="24">
        <v>2743504</v>
      </c>
    </row>
    <row r="20" spans="1:8" ht="13.5">
      <c r="A20" s="3" t="s">
        <v>170</v>
      </c>
      <c r="B20" s="24"/>
      <c r="C20" s="24"/>
      <c r="D20" s="24"/>
      <c r="E20" s="23">
        <v>100407</v>
      </c>
      <c r="F20" s="24"/>
      <c r="G20" s="24"/>
      <c r="H20" s="24"/>
    </row>
    <row r="21" spans="1:8" ht="13.5">
      <c r="A21" s="3" t="s">
        <v>171</v>
      </c>
      <c r="B21" s="24"/>
      <c r="C21" s="24"/>
      <c r="D21" s="24"/>
      <c r="E21" s="23">
        <v>486587</v>
      </c>
      <c r="F21" s="24"/>
      <c r="G21" s="24"/>
      <c r="H21" s="24"/>
    </row>
    <row r="22" spans="1:8" ht="13.5">
      <c r="A22" s="3" t="s">
        <v>172</v>
      </c>
      <c r="B22" s="24">
        <v>466164</v>
      </c>
      <c r="C22" s="24">
        <v>472247</v>
      </c>
      <c r="D22" s="24">
        <v>508306</v>
      </c>
      <c r="E22" s="23">
        <v>15677</v>
      </c>
      <c r="F22" s="24">
        <v>646192</v>
      </c>
      <c r="G22" s="24">
        <v>631562</v>
      </c>
      <c r="H22" s="24">
        <v>619108</v>
      </c>
    </row>
    <row r="23" spans="1:8" ht="13.5">
      <c r="A23" s="3" t="s">
        <v>174</v>
      </c>
      <c r="B23" s="24">
        <v>5151459</v>
      </c>
      <c r="C23" s="24">
        <v>5180845</v>
      </c>
      <c r="D23" s="24">
        <v>5245662</v>
      </c>
      <c r="E23" s="23">
        <v>5561165</v>
      </c>
      <c r="F23" s="24">
        <v>5055637</v>
      </c>
      <c r="G23" s="24">
        <v>5062639</v>
      </c>
      <c r="H23" s="24">
        <v>4562211</v>
      </c>
    </row>
    <row r="24" spans="1:8" ht="13.5">
      <c r="A24" s="2" t="s">
        <v>177</v>
      </c>
      <c r="B24" s="24">
        <v>5639</v>
      </c>
      <c r="C24" s="24">
        <v>6480</v>
      </c>
      <c r="D24" s="24">
        <v>6508</v>
      </c>
      <c r="E24" s="23">
        <v>7309</v>
      </c>
      <c r="F24" s="24">
        <v>8160</v>
      </c>
      <c r="G24" s="24">
        <v>9019</v>
      </c>
      <c r="H24" s="24">
        <v>9946</v>
      </c>
    </row>
    <row r="25" spans="1:8" ht="13.5">
      <c r="A25" s="3" t="s">
        <v>70</v>
      </c>
      <c r="B25" s="24">
        <v>725875</v>
      </c>
      <c r="C25" s="24">
        <v>721475</v>
      </c>
      <c r="D25" s="24">
        <v>626842</v>
      </c>
      <c r="E25" s="23">
        <v>104914</v>
      </c>
      <c r="F25" s="24">
        <v>430074</v>
      </c>
      <c r="G25" s="24">
        <v>411715</v>
      </c>
      <c r="H25" s="24">
        <v>430585</v>
      </c>
    </row>
    <row r="26" spans="1:8" ht="13.5">
      <c r="A26" s="3" t="s">
        <v>156</v>
      </c>
      <c r="B26" s="24">
        <v>-40563</v>
      </c>
      <c r="C26" s="24">
        <v>-40909</v>
      </c>
      <c r="D26" s="24">
        <v>-40362</v>
      </c>
      <c r="E26" s="23">
        <v>-12811</v>
      </c>
      <c r="F26" s="24">
        <v>-24615</v>
      </c>
      <c r="G26" s="24">
        <v>-24615</v>
      </c>
      <c r="H26" s="24">
        <v>-24615</v>
      </c>
    </row>
    <row r="27" spans="1:8" ht="13.5">
      <c r="A27" s="3" t="s">
        <v>185</v>
      </c>
      <c r="B27" s="24">
        <v>685311</v>
      </c>
      <c r="C27" s="24">
        <v>680565</v>
      </c>
      <c r="D27" s="24">
        <v>586479</v>
      </c>
      <c r="E27" s="23">
        <v>465730</v>
      </c>
      <c r="F27" s="24">
        <v>405458</v>
      </c>
      <c r="G27" s="24">
        <v>387099</v>
      </c>
      <c r="H27" s="24">
        <v>405969</v>
      </c>
    </row>
    <row r="28" spans="1:8" ht="13.5">
      <c r="A28" s="2" t="s">
        <v>186</v>
      </c>
      <c r="B28" s="24">
        <v>5842409</v>
      </c>
      <c r="C28" s="24">
        <v>5867891</v>
      </c>
      <c r="D28" s="24">
        <v>5838649</v>
      </c>
      <c r="E28" s="23">
        <v>6034205</v>
      </c>
      <c r="F28" s="24">
        <v>5469256</v>
      </c>
      <c r="G28" s="24">
        <v>5458758</v>
      </c>
      <c r="H28" s="24">
        <v>4978127</v>
      </c>
    </row>
    <row r="29" spans="1:8" ht="14.25" thickBot="1">
      <c r="A29" s="5" t="s">
        <v>71</v>
      </c>
      <c r="B29" s="26">
        <v>9277529</v>
      </c>
      <c r="C29" s="26">
        <v>9187596</v>
      </c>
      <c r="D29" s="26">
        <v>8701953</v>
      </c>
      <c r="E29" s="25">
        <v>7902292</v>
      </c>
      <c r="F29" s="26">
        <v>7486328</v>
      </c>
      <c r="G29" s="26">
        <v>7097017</v>
      </c>
      <c r="H29" s="26">
        <v>7033307</v>
      </c>
    </row>
    <row r="30" spans="1:8" ht="14.25" thickTop="1">
      <c r="A30" s="2" t="s">
        <v>72</v>
      </c>
      <c r="B30" s="24">
        <v>585173</v>
      </c>
      <c r="C30" s="24">
        <v>579300</v>
      </c>
      <c r="D30" s="24">
        <v>644898</v>
      </c>
      <c r="E30" s="23">
        <v>510892</v>
      </c>
      <c r="F30" s="24">
        <v>564294</v>
      </c>
      <c r="G30" s="24">
        <v>435690</v>
      </c>
      <c r="H30" s="24">
        <v>392399</v>
      </c>
    </row>
    <row r="31" spans="1:8" ht="13.5">
      <c r="A31" s="2" t="s">
        <v>190</v>
      </c>
      <c r="B31" s="24">
        <v>1162753</v>
      </c>
      <c r="C31" s="24">
        <v>1655290</v>
      </c>
      <c r="D31" s="24">
        <v>1712671</v>
      </c>
      <c r="E31" s="23">
        <v>1200000</v>
      </c>
      <c r="F31" s="24">
        <v>1121595</v>
      </c>
      <c r="G31" s="24">
        <v>853472</v>
      </c>
      <c r="H31" s="24">
        <v>853472</v>
      </c>
    </row>
    <row r="32" spans="1:8" ht="13.5">
      <c r="A32" s="2" t="s">
        <v>195</v>
      </c>
      <c r="B32" s="24">
        <v>246666</v>
      </c>
      <c r="C32" s="24">
        <v>257908</v>
      </c>
      <c r="D32" s="24">
        <v>141066</v>
      </c>
      <c r="E32" s="23">
        <v>125810</v>
      </c>
      <c r="F32" s="24">
        <v>71198</v>
      </c>
      <c r="G32" s="24">
        <v>120639</v>
      </c>
      <c r="H32" s="24">
        <v>95165</v>
      </c>
    </row>
    <row r="33" spans="1:8" ht="13.5">
      <c r="A33" s="2" t="s">
        <v>197</v>
      </c>
      <c r="B33" s="24">
        <v>932684</v>
      </c>
      <c r="C33" s="24"/>
      <c r="D33" s="24"/>
      <c r="E33" s="23"/>
      <c r="F33" s="24"/>
      <c r="G33" s="24"/>
      <c r="H33" s="24"/>
    </row>
    <row r="34" spans="1:8" ht="13.5">
      <c r="A34" s="2" t="s">
        <v>73</v>
      </c>
      <c r="B34" s="24">
        <v>5179</v>
      </c>
      <c r="C34" s="24">
        <v>34161</v>
      </c>
      <c r="D34" s="24">
        <v>4201</v>
      </c>
      <c r="E34" s="23"/>
      <c r="F34" s="24">
        <v>4542</v>
      </c>
      <c r="G34" s="24">
        <v>31800</v>
      </c>
      <c r="H34" s="24">
        <v>4352</v>
      </c>
    </row>
    <row r="35" spans="1:8" ht="13.5">
      <c r="A35" s="2" t="s">
        <v>74</v>
      </c>
      <c r="B35" s="24">
        <v>287351</v>
      </c>
      <c r="C35" s="24">
        <v>769953</v>
      </c>
      <c r="D35" s="24">
        <v>479671</v>
      </c>
      <c r="E35" s="23">
        <v>305551</v>
      </c>
      <c r="F35" s="24">
        <v>242630</v>
      </c>
      <c r="G35" s="24">
        <v>209235</v>
      </c>
      <c r="H35" s="24">
        <v>286564</v>
      </c>
    </row>
    <row r="36" spans="1:8" ht="13.5">
      <c r="A36" s="2" t="s">
        <v>202</v>
      </c>
      <c r="B36" s="24">
        <v>3219806</v>
      </c>
      <c r="C36" s="24">
        <v>3296613</v>
      </c>
      <c r="D36" s="24">
        <v>2982508</v>
      </c>
      <c r="E36" s="23">
        <v>2374618</v>
      </c>
      <c r="F36" s="24">
        <v>2004261</v>
      </c>
      <c r="G36" s="24">
        <v>1650836</v>
      </c>
      <c r="H36" s="24">
        <v>1631954</v>
      </c>
    </row>
    <row r="37" spans="1:8" ht="13.5">
      <c r="A37" s="2" t="s">
        <v>75</v>
      </c>
      <c r="B37" s="24"/>
      <c r="C37" s="24"/>
      <c r="D37" s="24"/>
      <c r="E37" s="23">
        <v>10216</v>
      </c>
      <c r="F37" s="24">
        <v>67812</v>
      </c>
      <c r="G37" s="24">
        <v>139573</v>
      </c>
      <c r="H37" s="24">
        <v>190441</v>
      </c>
    </row>
    <row r="38" spans="1:8" ht="13.5">
      <c r="A38" s="2" t="s">
        <v>73</v>
      </c>
      <c r="B38" s="24">
        <v>151752</v>
      </c>
      <c r="C38" s="24">
        <v>128756</v>
      </c>
      <c r="D38" s="24">
        <v>124761</v>
      </c>
      <c r="E38" s="23"/>
      <c r="F38" s="24">
        <v>114721</v>
      </c>
      <c r="G38" s="24">
        <v>111241</v>
      </c>
      <c r="H38" s="24">
        <v>107320</v>
      </c>
    </row>
    <row r="39" spans="1:8" ht="13.5">
      <c r="A39" s="2" t="s">
        <v>74</v>
      </c>
      <c r="B39" s="24">
        <v>78975</v>
      </c>
      <c r="C39" s="24">
        <v>77876</v>
      </c>
      <c r="D39" s="24">
        <v>81709</v>
      </c>
      <c r="E39" s="23">
        <v>2268</v>
      </c>
      <c r="F39" s="24">
        <v>89374</v>
      </c>
      <c r="G39" s="24">
        <v>93516</v>
      </c>
      <c r="H39" s="24">
        <v>48903</v>
      </c>
    </row>
    <row r="40" spans="1:8" ht="13.5">
      <c r="A40" s="2" t="s">
        <v>206</v>
      </c>
      <c r="B40" s="24">
        <v>230728</v>
      </c>
      <c r="C40" s="24">
        <v>206633</v>
      </c>
      <c r="D40" s="24">
        <v>206470</v>
      </c>
      <c r="E40" s="23">
        <v>214399</v>
      </c>
      <c r="F40" s="24">
        <v>271907</v>
      </c>
      <c r="G40" s="24">
        <v>344330</v>
      </c>
      <c r="H40" s="24">
        <v>346665</v>
      </c>
    </row>
    <row r="41" spans="1:8" ht="14.25" thickBot="1">
      <c r="A41" s="5" t="s">
        <v>76</v>
      </c>
      <c r="B41" s="26">
        <v>3450535</v>
      </c>
      <c r="C41" s="26">
        <v>3503246</v>
      </c>
      <c r="D41" s="26">
        <v>3188978</v>
      </c>
      <c r="E41" s="25">
        <v>2589017</v>
      </c>
      <c r="F41" s="26">
        <v>2276168</v>
      </c>
      <c r="G41" s="26">
        <v>1995167</v>
      </c>
      <c r="H41" s="26">
        <v>1978619</v>
      </c>
    </row>
    <row r="42" spans="1:8" ht="14.25" thickTop="1">
      <c r="A42" s="2" t="s">
        <v>208</v>
      </c>
      <c r="B42" s="24">
        <v>1446921</v>
      </c>
      <c r="C42" s="24">
        <v>1446921</v>
      </c>
      <c r="D42" s="24">
        <v>1446921</v>
      </c>
      <c r="E42" s="23">
        <v>1446921</v>
      </c>
      <c r="F42" s="24">
        <v>1446921</v>
      </c>
      <c r="G42" s="24">
        <v>1446921</v>
      </c>
      <c r="H42" s="24">
        <v>1446921</v>
      </c>
    </row>
    <row r="43" spans="1:8" ht="13.5">
      <c r="A43" s="2" t="s">
        <v>77</v>
      </c>
      <c r="B43" s="24">
        <v>1242433</v>
      </c>
      <c r="C43" s="24">
        <v>1242433</v>
      </c>
      <c r="D43" s="24">
        <v>1242433</v>
      </c>
      <c r="E43" s="23">
        <v>1242433</v>
      </c>
      <c r="F43" s="24">
        <v>1242433</v>
      </c>
      <c r="G43" s="24">
        <v>1242433</v>
      </c>
      <c r="H43" s="24">
        <v>1242433</v>
      </c>
    </row>
    <row r="44" spans="1:8" ht="13.5">
      <c r="A44" s="2" t="s">
        <v>213</v>
      </c>
      <c r="B44" s="24">
        <v>2845677</v>
      </c>
      <c r="C44" s="24">
        <v>2718963</v>
      </c>
      <c r="D44" s="24">
        <v>2586382</v>
      </c>
      <c r="E44" s="23">
        <v>2458600</v>
      </c>
      <c r="F44" s="24">
        <v>2398442</v>
      </c>
      <c r="G44" s="24">
        <v>2316611</v>
      </c>
      <c r="H44" s="24">
        <v>2269137</v>
      </c>
    </row>
    <row r="45" spans="1:8" ht="13.5">
      <c r="A45" s="2" t="s">
        <v>78</v>
      </c>
      <c r="B45" s="24">
        <v>5535031</v>
      </c>
      <c r="C45" s="24">
        <v>5408317</v>
      </c>
      <c r="D45" s="24">
        <v>5275736</v>
      </c>
      <c r="E45" s="23">
        <v>5147955</v>
      </c>
      <c r="F45" s="24">
        <v>5087796</v>
      </c>
      <c r="G45" s="24">
        <v>5005965</v>
      </c>
      <c r="H45" s="24">
        <v>4958492</v>
      </c>
    </row>
    <row r="46" spans="1:8" ht="13.5">
      <c r="A46" s="2" t="s">
        <v>215</v>
      </c>
      <c r="B46" s="24">
        <v>159985</v>
      </c>
      <c r="C46" s="24">
        <v>161535</v>
      </c>
      <c r="D46" s="24">
        <v>134662</v>
      </c>
      <c r="E46" s="23">
        <v>72749</v>
      </c>
      <c r="F46" s="24">
        <v>38537</v>
      </c>
      <c r="G46" s="24">
        <v>24377</v>
      </c>
      <c r="H46" s="24">
        <v>33317</v>
      </c>
    </row>
    <row r="47" spans="1:8" ht="13.5">
      <c r="A47" s="2" t="s">
        <v>79</v>
      </c>
      <c r="B47" s="24">
        <v>159985</v>
      </c>
      <c r="C47" s="24">
        <v>161535</v>
      </c>
      <c r="D47" s="24">
        <v>134662</v>
      </c>
      <c r="E47" s="23">
        <v>72749</v>
      </c>
      <c r="F47" s="24">
        <v>38537</v>
      </c>
      <c r="G47" s="24">
        <v>24377</v>
      </c>
      <c r="H47" s="24">
        <v>33317</v>
      </c>
    </row>
    <row r="48" spans="1:8" ht="13.5">
      <c r="A48" s="6" t="s">
        <v>80</v>
      </c>
      <c r="B48" s="24">
        <v>131977</v>
      </c>
      <c r="C48" s="24">
        <v>114496</v>
      </c>
      <c r="D48" s="24">
        <v>102575</v>
      </c>
      <c r="E48" s="23">
        <v>92569</v>
      </c>
      <c r="F48" s="24">
        <v>83825</v>
      </c>
      <c r="G48" s="24">
        <v>71507</v>
      </c>
      <c r="H48" s="24">
        <v>62878</v>
      </c>
    </row>
    <row r="49" spans="1:8" ht="13.5">
      <c r="A49" s="6" t="s">
        <v>217</v>
      </c>
      <c r="B49" s="24">
        <v>5826994</v>
      </c>
      <c r="C49" s="24">
        <v>5684349</v>
      </c>
      <c r="D49" s="24">
        <v>5512974</v>
      </c>
      <c r="E49" s="23">
        <v>5313274</v>
      </c>
      <c r="F49" s="24">
        <v>5210159</v>
      </c>
      <c r="G49" s="24">
        <v>5101850</v>
      </c>
      <c r="H49" s="24">
        <v>5054688</v>
      </c>
    </row>
    <row r="50" spans="1:8" ht="14.25" thickBot="1">
      <c r="A50" s="7" t="s">
        <v>219</v>
      </c>
      <c r="B50" s="24">
        <v>9277529</v>
      </c>
      <c r="C50" s="24">
        <v>9187596</v>
      </c>
      <c r="D50" s="24">
        <v>8701953</v>
      </c>
      <c r="E50" s="23">
        <v>7902292</v>
      </c>
      <c r="F50" s="24">
        <v>7486328</v>
      </c>
      <c r="G50" s="24">
        <v>7097017</v>
      </c>
      <c r="H50" s="24">
        <v>7033307</v>
      </c>
    </row>
    <row r="51" spans="1:8" ht="14.25" thickTop="1">
      <c r="A51" s="8"/>
      <c r="B51" s="27"/>
      <c r="C51" s="27"/>
      <c r="D51" s="27"/>
      <c r="E51" s="27"/>
      <c r="F51" s="27"/>
      <c r="G51" s="27"/>
      <c r="H51" s="27"/>
    </row>
    <row r="53" ht="13.5">
      <c r="A53" s="20" t="s">
        <v>224</v>
      </c>
    </row>
    <row r="54" ht="13.5">
      <c r="A54" s="20" t="s">
        <v>225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O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5" width="17.625" style="0" customWidth="1"/>
  </cols>
  <sheetData>
    <row r="1" ht="14.25" thickBot="1"/>
    <row r="2" spans="1:15" ht="14.25" thickTop="1">
      <c r="A2" s="10" t="s">
        <v>220</v>
      </c>
      <c r="B2" s="14">
        <v>1712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 thickBot="1">
      <c r="A3" s="11" t="s">
        <v>221</v>
      </c>
      <c r="B3" s="1" t="s">
        <v>222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Top="1">
      <c r="A4" s="10" t="s">
        <v>106</v>
      </c>
      <c r="B4" s="15" t="str">
        <f>HYPERLINK("http://www.kabupro.jp/mark/20140124/S1000Y36.htm","訂正有価証券報告書")</f>
        <v>訂正有価証券報告書</v>
      </c>
      <c r="C4" s="15" t="str">
        <f>HYPERLINK("http://www.kabupro.jp/mark/20140124/S1000Y36.htm","訂正有価証券報告書")</f>
        <v>訂正有価証券報告書</v>
      </c>
      <c r="D4" s="15" t="str">
        <f>HYPERLINK("http://www.kabupro.jp/mark/20120113/S000A2K9.htm","四半期報告書")</f>
        <v>四半期報告書</v>
      </c>
      <c r="E4" s="15" t="str">
        <f>HYPERLINK("http://www.kabupro.jp/mark/20111012/S0009HEL.htm","四半期報告書")</f>
        <v>四半期報告書</v>
      </c>
      <c r="F4" s="15" t="str">
        <f>HYPERLINK("http://www.kabupro.jp/mark/20110712/S0008W7W.htm","四半期報告書")</f>
        <v>四半期報告書</v>
      </c>
      <c r="G4" s="15" t="str">
        <f>HYPERLINK("http://www.kabupro.jp/mark/20120524/S000AWDM.htm","有価証券報告書")</f>
        <v>有価証券報告書</v>
      </c>
      <c r="H4" s="15" t="str">
        <f>HYPERLINK("http://www.kabupro.jp/mark/20120113/S000A2K9.htm","四半期報告書")</f>
        <v>四半期報告書</v>
      </c>
      <c r="I4" s="15" t="str">
        <f>HYPERLINK("http://www.kabupro.jp/mark/20111012/S0009HEL.htm","四半期報告書")</f>
        <v>四半期報告書</v>
      </c>
      <c r="J4" s="15" t="str">
        <f>HYPERLINK("http://www.kabupro.jp/mark/20110712/S0008W7W.htm","四半期報告書")</f>
        <v>四半期報告書</v>
      </c>
      <c r="K4" s="15" t="str">
        <f>HYPERLINK("http://www.kabupro.jp/mark/20110526/S0008CSS.htm","有価証券報告書")</f>
        <v>有価証券報告書</v>
      </c>
      <c r="L4" s="15" t="str">
        <f>HYPERLINK("http://www.kabupro.jp/mark/20110114/S0007JQC.htm","四半期報告書")</f>
        <v>四半期報告書</v>
      </c>
      <c r="M4" s="15" t="str">
        <f>HYPERLINK("http://www.kabupro.jp/mark/20101014/S0006XU5.htm","四半期報告書")</f>
        <v>四半期報告書</v>
      </c>
      <c r="N4" s="15" t="str">
        <f>HYPERLINK("http://www.kabupro.jp/mark/20100714/S0006COZ.htm","四半期報告書")</f>
        <v>四半期報告書</v>
      </c>
      <c r="O4" s="15" t="str">
        <f>HYPERLINK("http://www.kabupro.jp/mark/20100527/S0005S7S.htm","有価証券報告書")</f>
        <v>有価証券報告書</v>
      </c>
    </row>
    <row r="5" spans="1:15" ht="14.25" thickBot="1">
      <c r="A5" s="11" t="s">
        <v>107</v>
      </c>
      <c r="B5" s="1" t="s">
        <v>113</v>
      </c>
      <c r="C5" s="1" t="s">
        <v>113</v>
      </c>
      <c r="D5" s="1" t="s">
        <v>117</v>
      </c>
      <c r="E5" s="1" t="s">
        <v>120</v>
      </c>
      <c r="F5" s="1" t="s">
        <v>122</v>
      </c>
      <c r="G5" s="1" t="s">
        <v>124</v>
      </c>
      <c r="H5" s="1" t="s">
        <v>117</v>
      </c>
      <c r="I5" s="1" t="s">
        <v>120</v>
      </c>
      <c r="J5" s="1" t="s">
        <v>122</v>
      </c>
      <c r="K5" s="1" t="s">
        <v>132</v>
      </c>
      <c r="L5" s="1" t="s">
        <v>126</v>
      </c>
      <c r="M5" s="1" t="s">
        <v>128</v>
      </c>
      <c r="N5" s="1" t="s">
        <v>130</v>
      </c>
      <c r="O5" s="1" t="s">
        <v>140</v>
      </c>
    </row>
    <row r="6" spans="1:15" ht="15" thickBot="1" thickTop="1">
      <c r="A6" s="10" t="s">
        <v>108</v>
      </c>
      <c r="B6" s="18" t="s">
        <v>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4.25" thickTop="1">
      <c r="A7" s="12" t="s">
        <v>109</v>
      </c>
      <c r="B7" s="16" t="s">
        <v>114</v>
      </c>
      <c r="C7" s="16" t="s">
        <v>114</v>
      </c>
      <c r="D7" s="14" t="s">
        <v>227</v>
      </c>
      <c r="E7" s="14" t="s">
        <v>227</v>
      </c>
      <c r="F7" s="14" t="s">
        <v>227</v>
      </c>
      <c r="G7" s="16" t="s">
        <v>114</v>
      </c>
      <c r="H7" s="14" t="s">
        <v>227</v>
      </c>
      <c r="I7" s="14" t="s">
        <v>227</v>
      </c>
      <c r="J7" s="14" t="s">
        <v>227</v>
      </c>
      <c r="K7" s="16" t="s">
        <v>114</v>
      </c>
      <c r="L7" s="14" t="s">
        <v>227</v>
      </c>
      <c r="M7" s="14" t="s">
        <v>227</v>
      </c>
      <c r="N7" s="14" t="s">
        <v>227</v>
      </c>
      <c r="O7" s="16" t="s">
        <v>114</v>
      </c>
    </row>
    <row r="8" spans="1:15" ht="13.5">
      <c r="A8" s="13" t="s">
        <v>110</v>
      </c>
      <c r="B8" s="17" t="s">
        <v>273</v>
      </c>
      <c r="C8" s="17" t="s">
        <v>226</v>
      </c>
      <c r="D8" s="1" t="s">
        <v>226</v>
      </c>
      <c r="E8" s="1" t="s">
        <v>226</v>
      </c>
      <c r="F8" s="1" t="s">
        <v>226</v>
      </c>
      <c r="G8" s="17" t="s">
        <v>228</v>
      </c>
      <c r="H8" s="1" t="s">
        <v>228</v>
      </c>
      <c r="I8" s="1" t="s">
        <v>228</v>
      </c>
      <c r="J8" s="1" t="s">
        <v>228</v>
      </c>
      <c r="K8" s="17" t="s">
        <v>229</v>
      </c>
      <c r="L8" s="1" t="s">
        <v>229</v>
      </c>
      <c r="M8" s="1" t="s">
        <v>229</v>
      </c>
      <c r="N8" s="1" t="s">
        <v>229</v>
      </c>
      <c r="O8" s="17" t="s">
        <v>230</v>
      </c>
    </row>
    <row r="9" spans="1:15" ht="13.5">
      <c r="A9" s="13" t="s">
        <v>111</v>
      </c>
      <c r="B9" s="17" t="s">
        <v>115</v>
      </c>
      <c r="C9" s="17" t="s">
        <v>116</v>
      </c>
      <c r="D9" s="1" t="s">
        <v>119</v>
      </c>
      <c r="E9" s="1" t="s">
        <v>121</v>
      </c>
      <c r="F9" s="1" t="s">
        <v>123</v>
      </c>
      <c r="G9" s="17" t="s">
        <v>125</v>
      </c>
      <c r="H9" s="1" t="s">
        <v>127</v>
      </c>
      <c r="I9" s="1" t="s">
        <v>129</v>
      </c>
      <c r="J9" s="1" t="s">
        <v>131</v>
      </c>
      <c r="K9" s="17" t="s">
        <v>133</v>
      </c>
      <c r="L9" s="1" t="s">
        <v>135</v>
      </c>
      <c r="M9" s="1" t="s">
        <v>137</v>
      </c>
      <c r="N9" s="1" t="s">
        <v>139</v>
      </c>
      <c r="O9" s="17" t="s">
        <v>141</v>
      </c>
    </row>
    <row r="10" spans="1:15" ht="14.25" thickBot="1">
      <c r="A10" s="13" t="s">
        <v>112</v>
      </c>
      <c r="B10" s="17" t="s">
        <v>143</v>
      </c>
      <c r="C10" s="17" t="s">
        <v>143</v>
      </c>
      <c r="D10" s="1" t="s">
        <v>143</v>
      </c>
      <c r="E10" s="1" t="s">
        <v>143</v>
      </c>
      <c r="F10" s="1" t="s">
        <v>143</v>
      </c>
      <c r="G10" s="17" t="s">
        <v>143</v>
      </c>
      <c r="H10" s="1" t="s">
        <v>143</v>
      </c>
      <c r="I10" s="1" t="s">
        <v>143</v>
      </c>
      <c r="J10" s="1" t="s">
        <v>143</v>
      </c>
      <c r="K10" s="17" t="s">
        <v>143</v>
      </c>
      <c r="L10" s="1" t="s">
        <v>143</v>
      </c>
      <c r="M10" s="1" t="s">
        <v>143</v>
      </c>
      <c r="N10" s="1" t="s">
        <v>143</v>
      </c>
      <c r="O10" s="17" t="s">
        <v>143</v>
      </c>
    </row>
    <row r="11" spans="1:15" ht="14.25" thickTop="1">
      <c r="A11" s="28" t="s">
        <v>274</v>
      </c>
      <c r="B11" s="21"/>
      <c r="C11" s="21"/>
      <c r="D11" s="22"/>
      <c r="E11" s="22"/>
      <c r="F11" s="22"/>
      <c r="G11" s="21">
        <v>5198892</v>
      </c>
      <c r="H11" s="22"/>
      <c r="I11" s="22"/>
      <c r="J11" s="22"/>
      <c r="K11" s="21">
        <v>6949027</v>
      </c>
      <c r="L11" s="22"/>
      <c r="M11" s="22"/>
      <c r="N11" s="22"/>
      <c r="O11" s="21">
        <v>9003117</v>
      </c>
    </row>
    <row r="12" spans="1:15" ht="13.5">
      <c r="A12" s="6" t="s">
        <v>275</v>
      </c>
      <c r="B12" s="23">
        <v>6763385</v>
      </c>
      <c r="C12" s="23">
        <v>7177060</v>
      </c>
      <c r="D12" s="24"/>
      <c r="E12" s="24"/>
      <c r="F12" s="24"/>
      <c r="G12" s="23"/>
      <c r="H12" s="24"/>
      <c r="I12" s="24"/>
      <c r="J12" s="24"/>
      <c r="K12" s="23"/>
      <c r="L12" s="24"/>
      <c r="M12" s="24"/>
      <c r="N12" s="24"/>
      <c r="O12" s="23"/>
    </row>
    <row r="13" spans="1:15" ht="13.5">
      <c r="A13" s="6" t="s">
        <v>276</v>
      </c>
      <c r="B13" s="23">
        <v>81042</v>
      </c>
      <c r="C13" s="23">
        <v>41153</v>
      </c>
      <c r="D13" s="24"/>
      <c r="E13" s="24"/>
      <c r="F13" s="24"/>
      <c r="G13" s="23">
        <v>21876</v>
      </c>
      <c r="H13" s="24"/>
      <c r="I13" s="24"/>
      <c r="J13" s="24"/>
      <c r="K13" s="23">
        <v>32856</v>
      </c>
      <c r="L13" s="24"/>
      <c r="M13" s="24"/>
      <c r="N13" s="24"/>
      <c r="O13" s="23">
        <v>27191</v>
      </c>
    </row>
    <row r="14" spans="1:15" ht="13.5">
      <c r="A14" s="6" t="s">
        <v>277</v>
      </c>
      <c r="B14" s="23">
        <v>8854</v>
      </c>
      <c r="C14" s="23">
        <v>9285</v>
      </c>
      <c r="D14" s="24"/>
      <c r="E14" s="24"/>
      <c r="F14" s="24"/>
      <c r="G14" s="23">
        <v>9226</v>
      </c>
      <c r="H14" s="24"/>
      <c r="I14" s="24"/>
      <c r="J14" s="24"/>
      <c r="K14" s="23">
        <v>9232</v>
      </c>
      <c r="L14" s="24"/>
      <c r="M14" s="24"/>
      <c r="N14" s="24"/>
      <c r="O14" s="23">
        <v>9961</v>
      </c>
    </row>
    <row r="15" spans="1:15" ht="13.5">
      <c r="A15" s="6" t="s">
        <v>279</v>
      </c>
      <c r="B15" s="23">
        <v>6853282</v>
      </c>
      <c r="C15" s="23">
        <v>7227499</v>
      </c>
      <c r="D15" s="24">
        <v>5761568</v>
      </c>
      <c r="E15" s="24">
        <v>3915989</v>
      </c>
      <c r="F15" s="24">
        <v>1794648</v>
      </c>
      <c r="G15" s="23">
        <v>5229995</v>
      </c>
      <c r="H15" s="24">
        <v>3728822</v>
      </c>
      <c r="I15" s="24">
        <v>2311720</v>
      </c>
      <c r="J15" s="24">
        <v>1089920</v>
      </c>
      <c r="K15" s="23">
        <v>6991115</v>
      </c>
      <c r="L15" s="24">
        <v>5546208</v>
      </c>
      <c r="M15" s="24">
        <v>2996099</v>
      </c>
      <c r="N15" s="24">
        <v>1768200</v>
      </c>
      <c r="O15" s="23">
        <v>9040270</v>
      </c>
    </row>
    <row r="16" spans="1:15" ht="13.5">
      <c r="A16" s="2" t="s">
        <v>0</v>
      </c>
      <c r="B16" s="23">
        <v>5610100</v>
      </c>
      <c r="C16" s="23">
        <v>6115909</v>
      </c>
      <c r="D16" s="24"/>
      <c r="E16" s="24"/>
      <c r="F16" s="24"/>
      <c r="G16" s="23"/>
      <c r="H16" s="24"/>
      <c r="I16" s="24"/>
      <c r="J16" s="24"/>
      <c r="K16" s="23"/>
      <c r="L16" s="24"/>
      <c r="M16" s="24"/>
      <c r="N16" s="24"/>
      <c r="O16" s="23"/>
    </row>
    <row r="17" spans="1:15" ht="13.5">
      <c r="A17" s="2" t="s">
        <v>1</v>
      </c>
      <c r="B17" s="23">
        <v>5610100</v>
      </c>
      <c r="C17" s="23">
        <v>6115909</v>
      </c>
      <c r="D17" s="24"/>
      <c r="E17" s="24"/>
      <c r="F17" s="24"/>
      <c r="G17" s="23"/>
      <c r="H17" s="24"/>
      <c r="I17" s="24"/>
      <c r="J17" s="24"/>
      <c r="K17" s="23"/>
      <c r="L17" s="24"/>
      <c r="M17" s="24"/>
      <c r="N17" s="24"/>
      <c r="O17" s="23"/>
    </row>
    <row r="18" spans="1:15" ht="13.5">
      <c r="A18" s="2" t="s">
        <v>2</v>
      </c>
      <c r="B18" s="23">
        <v>2225</v>
      </c>
      <c r="C18" s="23"/>
      <c r="D18" s="24"/>
      <c r="E18" s="24"/>
      <c r="F18" s="24"/>
      <c r="G18" s="23"/>
      <c r="H18" s="24"/>
      <c r="I18" s="24"/>
      <c r="J18" s="24"/>
      <c r="K18" s="23"/>
      <c r="L18" s="24"/>
      <c r="M18" s="24"/>
      <c r="N18" s="24"/>
      <c r="O18" s="23"/>
    </row>
    <row r="19" spans="1:15" ht="13.5">
      <c r="A19" s="2" t="s">
        <v>3</v>
      </c>
      <c r="B19" s="23">
        <v>5607874</v>
      </c>
      <c r="C19" s="23">
        <v>6115909</v>
      </c>
      <c r="D19" s="24"/>
      <c r="E19" s="24"/>
      <c r="F19" s="24"/>
      <c r="G19" s="23"/>
      <c r="H19" s="24"/>
      <c r="I19" s="24"/>
      <c r="J19" s="24"/>
      <c r="K19" s="23"/>
      <c r="L19" s="24"/>
      <c r="M19" s="24"/>
      <c r="N19" s="24"/>
      <c r="O19" s="23"/>
    </row>
    <row r="20" spans="1:15" ht="13.5">
      <c r="A20" s="2" t="s">
        <v>4</v>
      </c>
      <c r="B20" s="23"/>
      <c r="C20" s="23"/>
      <c r="D20" s="24"/>
      <c r="E20" s="24"/>
      <c r="F20" s="24"/>
      <c r="G20" s="23">
        <v>20</v>
      </c>
      <c r="H20" s="24"/>
      <c r="I20" s="24"/>
      <c r="J20" s="24"/>
      <c r="K20" s="23">
        <v>11</v>
      </c>
      <c r="L20" s="24"/>
      <c r="M20" s="24"/>
      <c r="N20" s="24"/>
      <c r="O20" s="23"/>
    </row>
    <row r="21" spans="1:15" ht="13.5">
      <c r="A21" s="2" t="s">
        <v>5</v>
      </c>
      <c r="B21" s="23">
        <v>31606</v>
      </c>
      <c r="C21" s="23">
        <v>21512</v>
      </c>
      <c r="D21" s="24"/>
      <c r="E21" s="24"/>
      <c r="F21" s="24"/>
      <c r="G21" s="23">
        <v>13073</v>
      </c>
      <c r="H21" s="24"/>
      <c r="I21" s="24"/>
      <c r="J21" s="24"/>
      <c r="K21" s="23">
        <v>19632</v>
      </c>
      <c r="L21" s="24"/>
      <c r="M21" s="24"/>
      <c r="N21" s="24"/>
      <c r="O21" s="23">
        <v>16430</v>
      </c>
    </row>
    <row r="22" spans="1:15" ht="13.5">
      <c r="A22" s="2" t="s">
        <v>1</v>
      </c>
      <c r="B22" s="23">
        <v>31606</v>
      </c>
      <c r="C22" s="23">
        <v>21512</v>
      </c>
      <c r="D22" s="24"/>
      <c r="E22" s="24"/>
      <c r="F22" s="24"/>
      <c r="G22" s="23">
        <v>13093</v>
      </c>
      <c r="H22" s="24"/>
      <c r="I22" s="24"/>
      <c r="J22" s="24"/>
      <c r="K22" s="23">
        <v>19643</v>
      </c>
      <c r="L22" s="24"/>
      <c r="M22" s="24"/>
      <c r="N22" s="24"/>
      <c r="O22" s="23">
        <v>16430</v>
      </c>
    </row>
    <row r="23" spans="1:15" ht="13.5">
      <c r="A23" s="2" t="s">
        <v>6</v>
      </c>
      <c r="B23" s="23"/>
      <c r="C23" s="23"/>
      <c r="D23" s="24"/>
      <c r="E23" s="24"/>
      <c r="F23" s="24"/>
      <c r="G23" s="23"/>
      <c r="H23" s="24"/>
      <c r="I23" s="24"/>
      <c r="J23" s="24"/>
      <c r="K23" s="23">
        <v>20</v>
      </c>
      <c r="L23" s="24"/>
      <c r="M23" s="24"/>
      <c r="N23" s="24"/>
      <c r="O23" s="23">
        <v>11</v>
      </c>
    </row>
    <row r="24" spans="1:15" ht="13.5">
      <c r="A24" s="2" t="s">
        <v>7</v>
      </c>
      <c r="B24" s="23">
        <v>31606</v>
      </c>
      <c r="C24" s="23">
        <v>21512</v>
      </c>
      <c r="D24" s="24"/>
      <c r="E24" s="24"/>
      <c r="F24" s="24"/>
      <c r="G24" s="23">
        <v>13093</v>
      </c>
      <c r="H24" s="24"/>
      <c r="I24" s="24"/>
      <c r="J24" s="24"/>
      <c r="K24" s="23">
        <v>19623</v>
      </c>
      <c r="L24" s="24"/>
      <c r="M24" s="24"/>
      <c r="N24" s="24"/>
      <c r="O24" s="23">
        <v>16418</v>
      </c>
    </row>
    <row r="25" spans="1:15" ht="13.5">
      <c r="A25" s="6" t="s">
        <v>8</v>
      </c>
      <c r="B25" s="23">
        <v>4788</v>
      </c>
      <c r="C25" s="23">
        <v>5100</v>
      </c>
      <c r="D25" s="24"/>
      <c r="E25" s="24"/>
      <c r="F25" s="24"/>
      <c r="G25" s="23">
        <v>5846</v>
      </c>
      <c r="H25" s="24"/>
      <c r="I25" s="24"/>
      <c r="J25" s="24"/>
      <c r="K25" s="23">
        <v>6073</v>
      </c>
      <c r="L25" s="24"/>
      <c r="M25" s="24"/>
      <c r="N25" s="24"/>
      <c r="O25" s="23">
        <v>6695</v>
      </c>
    </row>
    <row r="26" spans="1:15" ht="13.5">
      <c r="A26" s="6" t="s">
        <v>9</v>
      </c>
      <c r="B26" s="23">
        <v>5644269</v>
      </c>
      <c r="C26" s="23">
        <v>6142523</v>
      </c>
      <c r="D26" s="24">
        <v>4877103</v>
      </c>
      <c r="E26" s="24">
        <v>3300038</v>
      </c>
      <c r="F26" s="24">
        <v>1536975</v>
      </c>
      <c r="G26" s="23">
        <v>4496880</v>
      </c>
      <c r="H26" s="24">
        <v>3214273</v>
      </c>
      <c r="I26" s="24">
        <v>1982883</v>
      </c>
      <c r="J26" s="24">
        <v>931261</v>
      </c>
      <c r="K26" s="23">
        <v>5683146</v>
      </c>
      <c r="L26" s="24">
        <v>4462723</v>
      </c>
      <c r="M26" s="24">
        <v>2424447</v>
      </c>
      <c r="N26" s="24">
        <v>1426810</v>
      </c>
      <c r="O26" s="23">
        <v>7418051</v>
      </c>
    </row>
    <row r="27" spans="1:15" ht="13.5">
      <c r="A27" s="7" t="s">
        <v>10</v>
      </c>
      <c r="B27" s="23">
        <v>1209012</v>
      </c>
      <c r="C27" s="23">
        <v>1084976</v>
      </c>
      <c r="D27" s="24">
        <v>884464</v>
      </c>
      <c r="E27" s="24">
        <v>615951</v>
      </c>
      <c r="F27" s="24">
        <v>257672</v>
      </c>
      <c r="G27" s="23">
        <v>733115</v>
      </c>
      <c r="H27" s="24">
        <v>514549</v>
      </c>
      <c r="I27" s="24">
        <v>328836</v>
      </c>
      <c r="J27" s="24">
        <v>158658</v>
      </c>
      <c r="K27" s="23">
        <v>1307969</v>
      </c>
      <c r="L27" s="24">
        <v>1083485</v>
      </c>
      <c r="M27" s="24">
        <v>571652</v>
      </c>
      <c r="N27" s="24">
        <v>341390</v>
      </c>
      <c r="O27" s="23">
        <v>1622219</v>
      </c>
    </row>
    <row r="28" spans="1:15" ht="13.5">
      <c r="A28" s="6" t="s">
        <v>11</v>
      </c>
      <c r="B28" s="23">
        <v>91929</v>
      </c>
      <c r="C28" s="23">
        <v>36623</v>
      </c>
      <c r="D28" s="24"/>
      <c r="E28" s="24"/>
      <c r="F28" s="24"/>
      <c r="G28" s="23">
        <v>31683</v>
      </c>
      <c r="H28" s="24"/>
      <c r="I28" s="24"/>
      <c r="J28" s="24"/>
      <c r="K28" s="23">
        <v>33633</v>
      </c>
      <c r="L28" s="24"/>
      <c r="M28" s="24"/>
      <c r="N28" s="24"/>
      <c r="O28" s="23">
        <v>13773</v>
      </c>
    </row>
    <row r="29" spans="1:15" ht="13.5">
      <c r="A29" s="6" t="s">
        <v>12</v>
      </c>
      <c r="B29" s="23">
        <v>1947</v>
      </c>
      <c r="C29" s="23">
        <v>2056</v>
      </c>
      <c r="D29" s="24"/>
      <c r="E29" s="24"/>
      <c r="F29" s="24"/>
      <c r="G29" s="23">
        <v>2782</v>
      </c>
      <c r="H29" s="24"/>
      <c r="I29" s="24"/>
      <c r="J29" s="24"/>
      <c r="K29" s="23">
        <v>3845</v>
      </c>
      <c r="L29" s="24"/>
      <c r="M29" s="24"/>
      <c r="N29" s="24"/>
      <c r="O29" s="23">
        <v>5360</v>
      </c>
    </row>
    <row r="30" spans="1:15" ht="13.5">
      <c r="A30" s="6" t="s">
        <v>13</v>
      </c>
      <c r="B30" s="23">
        <v>28495</v>
      </c>
      <c r="C30" s="23">
        <v>23963</v>
      </c>
      <c r="D30" s="24"/>
      <c r="E30" s="24"/>
      <c r="F30" s="24"/>
      <c r="G30" s="23">
        <v>20039</v>
      </c>
      <c r="H30" s="24"/>
      <c r="I30" s="24"/>
      <c r="J30" s="24"/>
      <c r="K30" s="23">
        <v>20608</v>
      </c>
      <c r="L30" s="24"/>
      <c r="M30" s="24"/>
      <c r="N30" s="24"/>
      <c r="O30" s="23">
        <v>28748</v>
      </c>
    </row>
    <row r="31" spans="1:15" ht="13.5">
      <c r="A31" s="6" t="s">
        <v>14</v>
      </c>
      <c r="B31" s="23">
        <v>8310</v>
      </c>
      <c r="C31" s="23">
        <v>31206</v>
      </c>
      <c r="D31" s="24"/>
      <c r="E31" s="24"/>
      <c r="F31" s="24"/>
      <c r="G31" s="23">
        <v>6187</v>
      </c>
      <c r="H31" s="24"/>
      <c r="I31" s="24"/>
      <c r="J31" s="24"/>
      <c r="K31" s="23"/>
      <c r="L31" s="24"/>
      <c r="M31" s="24"/>
      <c r="N31" s="24"/>
      <c r="O31" s="23"/>
    </row>
    <row r="32" spans="1:15" ht="13.5">
      <c r="A32" s="6" t="s">
        <v>15</v>
      </c>
      <c r="B32" s="23">
        <v>79410</v>
      </c>
      <c r="C32" s="23">
        <v>79610</v>
      </c>
      <c r="D32" s="24"/>
      <c r="E32" s="24"/>
      <c r="F32" s="24"/>
      <c r="G32" s="23">
        <v>76966</v>
      </c>
      <c r="H32" s="24"/>
      <c r="I32" s="24"/>
      <c r="J32" s="24"/>
      <c r="K32" s="23">
        <v>75080</v>
      </c>
      <c r="L32" s="24"/>
      <c r="M32" s="24"/>
      <c r="N32" s="24"/>
      <c r="O32" s="23">
        <v>68690</v>
      </c>
    </row>
    <row r="33" spans="1:15" ht="13.5">
      <c r="A33" s="6" t="s">
        <v>16</v>
      </c>
      <c r="B33" s="23">
        <v>268281</v>
      </c>
      <c r="C33" s="23">
        <v>244758</v>
      </c>
      <c r="D33" s="24"/>
      <c r="E33" s="24"/>
      <c r="F33" s="24"/>
      <c r="G33" s="23">
        <v>232358</v>
      </c>
      <c r="H33" s="24"/>
      <c r="I33" s="24"/>
      <c r="J33" s="24"/>
      <c r="K33" s="23">
        <v>230191</v>
      </c>
      <c r="L33" s="24"/>
      <c r="M33" s="24"/>
      <c r="N33" s="24"/>
      <c r="O33" s="23">
        <v>226985</v>
      </c>
    </row>
    <row r="34" spans="1:15" ht="13.5">
      <c r="A34" s="6" t="s">
        <v>17</v>
      </c>
      <c r="B34" s="23">
        <v>15171</v>
      </c>
      <c r="C34" s="23">
        <v>14165</v>
      </c>
      <c r="D34" s="24"/>
      <c r="E34" s="24"/>
      <c r="F34" s="24"/>
      <c r="G34" s="23">
        <v>13789</v>
      </c>
      <c r="H34" s="24"/>
      <c r="I34" s="24"/>
      <c r="J34" s="24"/>
      <c r="K34" s="23">
        <v>13209</v>
      </c>
      <c r="L34" s="24"/>
      <c r="M34" s="24"/>
      <c r="N34" s="24"/>
      <c r="O34" s="23">
        <v>11522</v>
      </c>
    </row>
    <row r="35" spans="1:15" ht="13.5">
      <c r="A35" s="6" t="s">
        <v>18</v>
      </c>
      <c r="B35" s="23">
        <v>23725</v>
      </c>
      <c r="C35" s="23">
        <v>21062</v>
      </c>
      <c r="D35" s="24"/>
      <c r="E35" s="24"/>
      <c r="F35" s="24"/>
      <c r="G35" s="23">
        <v>17013</v>
      </c>
      <c r="H35" s="24"/>
      <c r="I35" s="24"/>
      <c r="J35" s="24"/>
      <c r="K35" s="23">
        <v>22196</v>
      </c>
      <c r="L35" s="24"/>
      <c r="M35" s="24"/>
      <c r="N35" s="24"/>
      <c r="O35" s="23">
        <v>15939</v>
      </c>
    </row>
    <row r="36" spans="1:15" ht="13.5">
      <c r="A36" s="6" t="s">
        <v>19</v>
      </c>
      <c r="B36" s="23">
        <v>5545</v>
      </c>
      <c r="C36" s="23">
        <v>5545</v>
      </c>
      <c r="D36" s="24"/>
      <c r="E36" s="24"/>
      <c r="F36" s="24"/>
      <c r="G36" s="23">
        <v>6245</v>
      </c>
      <c r="H36" s="24"/>
      <c r="I36" s="24"/>
      <c r="J36" s="24"/>
      <c r="K36" s="23">
        <v>7275</v>
      </c>
      <c r="L36" s="24"/>
      <c r="M36" s="24"/>
      <c r="N36" s="24"/>
      <c r="O36" s="23">
        <v>6733</v>
      </c>
    </row>
    <row r="37" spans="1:15" ht="13.5">
      <c r="A37" s="6" t="s">
        <v>20</v>
      </c>
      <c r="B37" s="23">
        <v>50601</v>
      </c>
      <c r="C37" s="23">
        <v>44653</v>
      </c>
      <c r="D37" s="24"/>
      <c r="E37" s="24"/>
      <c r="F37" s="24"/>
      <c r="G37" s="23">
        <v>40432</v>
      </c>
      <c r="H37" s="24"/>
      <c r="I37" s="24"/>
      <c r="J37" s="24"/>
      <c r="K37" s="23">
        <v>39770</v>
      </c>
      <c r="L37" s="24"/>
      <c r="M37" s="24"/>
      <c r="N37" s="24"/>
      <c r="O37" s="23">
        <v>35489</v>
      </c>
    </row>
    <row r="38" spans="1:15" ht="13.5">
      <c r="A38" s="6" t="s">
        <v>21</v>
      </c>
      <c r="B38" s="23">
        <v>29820</v>
      </c>
      <c r="C38" s="23">
        <v>38522</v>
      </c>
      <c r="D38" s="24"/>
      <c r="E38" s="24"/>
      <c r="F38" s="24"/>
      <c r="G38" s="23">
        <v>26127</v>
      </c>
      <c r="H38" s="24"/>
      <c r="I38" s="24"/>
      <c r="J38" s="24"/>
      <c r="K38" s="23">
        <v>23271</v>
      </c>
      <c r="L38" s="24"/>
      <c r="M38" s="24"/>
      <c r="N38" s="24"/>
      <c r="O38" s="23">
        <v>33505</v>
      </c>
    </row>
    <row r="39" spans="1:15" ht="13.5">
      <c r="A39" s="6" t="s">
        <v>22</v>
      </c>
      <c r="B39" s="23">
        <v>8951</v>
      </c>
      <c r="C39" s="23">
        <v>10876</v>
      </c>
      <c r="D39" s="24"/>
      <c r="E39" s="24"/>
      <c r="F39" s="24"/>
      <c r="G39" s="23">
        <v>8784</v>
      </c>
      <c r="H39" s="24"/>
      <c r="I39" s="24"/>
      <c r="J39" s="24"/>
      <c r="K39" s="23">
        <v>13558</v>
      </c>
      <c r="L39" s="24"/>
      <c r="M39" s="24"/>
      <c r="N39" s="24"/>
      <c r="O39" s="23">
        <v>17379</v>
      </c>
    </row>
    <row r="40" spans="1:15" ht="13.5">
      <c r="A40" s="6" t="s">
        <v>23</v>
      </c>
      <c r="B40" s="23">
        <v>24313</v>
      </c>
      <c r="C40" s="23">
        <v>25477</v>
      </c>
      <c r="D40" s="24"/>
      <c r="E40" s="24"/>
      <c r="F40" s="24"/>
      <c r="G40" s="23">
        <v>25495</v>
      </c>
      <c r="H40" s="24"/>
      <c r="I40" s="24"/>
      <c r="J40" s="24"/>
      <c r="K40" s="23">
        <v>28669</v>
      </c>
      <c r="L40" s="24"/>
      <c r="M40" s="24"/>
      <c r="N40" s="24"/>
      <c r="O40" s="23">
        <v>28902</v>
      </c>
    </row>
    <row r="41" spans="1:15" ht="13.5">
      <c r="A41" s="6" t="s">
        <v>24</v>
      </c>
      <c r="B41" s="23">
        <v>51573</v>
      </c>
      <c r="C41" s="23">
        <v>43276</v>
      </c>
      <c r="D41" s="24"/>
      <c r="E41" s="24"/>
      <c r="F41" s="24"/>
      <c r="G41" s="23">
        <v>43917</v>
      </c>
      <c r="H41" s="24"/>
      <c r="I41" s="24"/>
      <c r="J41" s="24"/>
      <c r="K41" s="23">
        <v>42362</v>
      </c>
      <c r="L41" s="24"/>
      <c r="M41" s="24"/>
      <c r="N41" s="24"/>
      <c r="O41" s="23">
        <v>50968</v>
      </c>
    </row>
    <row r="42" spans="1:15" ht="13.5">
      <c r="A42" s="6" t="s">
        <v>176</v>
      </c>
      <c r="B42" s="23">
        <v>65837</v>
      </c>
      <c r="C42" s="23">
        <v>55154</v>
      </c>
      <c r="D42" s="24"/>
      <c r="E42" s="24"/>
      <c r="F42" s="24"/>
      <c r="G42" s="23">
        <v>53619</v>
      </c>
      <c r="H42" s="24"/>
      <c r="I42" s="24"/>
      <c r="J42" s="24"/>
      <c r="K42" s="23">
        <v>60922</v>
      </c>
      <c r="L42" s="24"/>
      <c r="M42" s="24"/>
      <c r="N42" s="24"/>
      <c r="O42" s="23">
        <v>73250</v>
      </c>
    </row>
    <row r="43" spans="1:15" ht="13.5">
      <c r="A43" s="6" t="s">
        <v>25</v>
      </c>
      <c r="B43" s="23">
        <v>753913</v>
      </c>
      <c r="C43" s="23">
        <v>676950</v>
      </c>
      <c r="D43" s="24">
        <v>487406</v>
      </c>
      <c r="E43" s="24">
        <v>327263</v>
      </c>
      <c r="F43" s="24">
        <v>162574</v>
      </c>
      <c r="G43" s="23">
        <v>605442</v>
      </c>
      <c r="H43" s="24">
        <v>457710</v>
      </c>
      <c r="I43" s="24">
        <v>301778</v>
      </c>
      <c r="J43" s="24">
        <v>156488</v>
      </c>
      <c r="K43" s="23">
        <v>614593</v>
      </c>
      <c r="L43" s="24">
        <v>463472</v>
      </c>
      <c r="M43" s="24">
        <v>299421</v>
      </c>
      <c r="N43" s="24">
        <v>157275</v>
      </c>
      <c r="O43" s="23">
        <v>617250</v>
      </c>
    </row>
    <row r="44" spans="1:15" ht="14.25" thickBot="1">
      <c r="A44" s="29" t="s">
        <v>26</v>
      </c>
      <c r="B44" s="25">
        <v>455099</v>
      </c>
      <c r="C44" s="25">
        <v>408025</v>
      </c>
      <c r="D44" s="26">
        <v>397057</v>
      </c>
      <c r="E44" s="26">
        <v>288687</v>
      </c>
      <c r="F44" s="26">
        <v>95098</v>
      </c>
      <c r="G44" s="25">
        <v>127672</v>
      </c>
      <c r="H44" s="26">
        <v>56838</v>
      </c>
      <c r="I44" s="26">
        <v>27058</v>
      </c>
      <c r="J44" s="26">
        <v>2169</v>
      </c>
      <c r="K44" s="25">
        <v>693376</v>
      </c>
      <c r="L44" s="26">
        <v>620013</v>
      </c>
      <c r="M44" s="26">
        <v>272231</v>
      </c>
      <c r="N44" s="26">
        <v>184114</v>
      </c>
      <c r="O44" s="25">
        <v>1004968</v>
      </c>
    </row>
    <row r="45" spans="1:15" ht="14.25" thickTop="1">
      <c r="A45" s="6" t="s">
        <v>27</v>
      </c>
      <c r="B45" s="23">
        <v>88</v>
      </c>
      <c r="C45" s="23">
        <v>1080</v>
      </c>
      <c r="D45" s="24">
        <v>1080</v>
      </c>
      <c r="E45" s="24">
        <v>755</v>
      </c>
      <c r="F45" s="24">
        <v>388</v>
      </c>
      <c r="G45" s="23">
        <v>1192</v>
      </c>
      <c r="H45" s="24">
        <v>795</v>
      </c>
      <c r="I45" s="24">
        <v>424</v>
      </c>
      <c r="J45" s="24">
        <v>145</v>
      </c>
      <c r="K45" s="23">
        <v>18</v>
      </c>
      <c r="L45" s="24">
        <v>19</v>
      </c>
      <c r="M45" s="24">
        <v>15</v>
      </c>
      <c r="N45" s="24">
        <v>5</v>
      </c>
      <c r="O45" s="23">
        <v>1938</v>
      </c>
    </row>
    <row r="46" spans="1:15" ht="13.5">
      <c r="A46" s="6" t="s">
        <v>29</v>
      </c>
      <c r="B46" s="23">
        <v>4394</v>
      </c>
      <c r="C46" s="23">
        <v>1890</v>
      </c>
      <c r="D46" s="24">
        <v>1490</v>
      </c>
      <c r="E46" s="24">
        <v>1490</v>
      </c>
      <c r="F46" s="24"/>
      <c r="G46" s="23">
        <v>35882</v>
      </c>
      <c r="H46" s="24">
        <v>850</v>
      </c>
      <c r="I46" s="24">
        <v>850</v>
      </c>
      <c r="J46" s="24"/>
      <c r="K46" s="23">
        <v>850</v>
      </c>
      <c r="L46" s="24">
        <v>850</v>
      </c>
      <c r="M46" s="24">
        <v>850</v>
      </c>
      <c r="N46" s="24"/>
      <c r="O46" s="23">
        <v>850</v>
      </c>
    </row>
    <row r="47" spans="1:15" ht="13.5">
      <c r="A47" s="6" t="s">
        <v>30</v>
      </c>
      <c r="B47" s="23">
        <v>10749</v>
      </c>
      <c r="C47" s="23">
        <v>9787</v>
      </c>
      <c r="D47" s="24">
        <v>6912</v>
      </c>
      <c r="E47" s="24">
        <v>4236</v>
      </c>
      <c r="F47" s="24">
        <v>2304</v>
      </c>
      <c r="G47" s="23">
        <v>9140</v>
      </c>
      <c r="H47" s="24">
        <v>6836</v>
      </c>
      <c r="I47" s="24">
        <v>4551</v>
      </c>
      <c r="J47" s="24">
        <v>2275</v>
      </c>
      <c r="K47" s="23">
        <v>8449</v>
      </c>
      <c r="L47" s="24">
        <v>6179</v>
      </c>
      <c r="M47" s="24">
        <v>3985</v>
      </c>
      <c r="N47" s="24">
        <v>1800</v>
      </c>
      <c r="O47" s="23">
        <v>43360</v>
      </c>
    </row>
    <row r="48" spans="1:15" ht="13.5">
      <c r="A48" s="6" t="s">
        <v>31</v>
      </c>
      <c r="B48" s="23"/>
      <c r="C48" s="23"/>
      <c r="D48" s="24"/>
      <c r="E48" s="24"/>
      <c r="F48" s="24"/>
      <c r="G48" s="23"/>
      <c r="H48" s="24"/>
      <c r="I48" s="24"/>
      <c r="J48" s="24"/>
      <c r="K48" s="23">
        <v>13510</v>
      </c>
      <c r="L48" s="24">
        <v>9409</v>
      </c>
      <c r="M48" s="24">
        <v>5340</v>
      </c>
      <c r="N48" s="24">
        <v>1335</v>
      </c>
      <c r="O48" s="23"/>
    </row>
    <row r="49" spans="1:15" ht="13.5">
      <c r="A49" s="6" t="s">
        <v>32</v>
      </c>
      <c r="B49" s="23"/>
      <c r="C49" s="23"/>
      <c r="D49" s="24"/>
      <c r="E49" s="24"/>
      <c r="F49" s="24"/>
      <c r="G49" s="23">
        <v>675</v>
      </c>
      <c r="H49" s="24"/>
      <c r="I49" s="24"/>
      <c r="J49" s="24"/>
      <c r="K49" s="23">
        <v>88</v>
      </c>
      <c r="L49" s="24"/>
      <c r="M49" s="24"/>
      <c r="N49" s="24"/>
      <c r="O49" s="23">
        <v>307</v>
      </c>
    </row>
    <row r="50" spans="1:15" ht="13.5">
      <c r="A50" s="6" t="s">
        <v>33</v>
      </c>
      <c r="B50" s="23">
        <v>2650</v>
      </c>
      <c r="C50" s="23"/>
      <c r="D50" s="24"/>
      <c r="E50" s="24"/>
      <c r="F50" s="24"/>
      <c r="G50" s="23"/>
      <c r="H50" s="24"/>
      <c r="I50" s="24"/>
      <c r="J50" s="24"/>
      <c r="K50" s="23"/>
      <c r="L50" s="24"/>
      <c r="M50" s="24"/>
      <c r="N50" s="24"/>
      <c r="O50" s="23"/>
    </row>
    <row r="51" spans="1:15" ht="13.5">
      <c r="A51" s="6" t="s">
        <v>34</v>
      </c>
      <c r="B51" s="23"/>
      <c r="C51" s="23"/>
      <c r="D51" s="24"/>
      <c r="E51" s="24"/>
      <c r="F51" s="24"/>
      <c r="G51" s="23"/>
      <c r="H51" s="24"/>
      <c r="I51" s="24"/>
      <c r="J51" s="24"/>
      <c r="K51" s="23"/>
      <c r="L51" s="24"/>
      <c r="M51" s="24"/>
      <c r="N51" s="24"/>
      <c r="O51" s="23">
        <v>25509</v>
      </c>
    </row>
    <row r="52" spans="1:15" ht="13.5">
      <c r="A52" s="6" t="s">
        <v>36</v>
      </c>
      <c r="B52" s="23">
        <v>3474</v>
      </c>
      <c r="C52" s="23"/>
      <c r="D52" s="24"/>
      <c r="E52" s="24"/>
      <c r="F52" s="24"/>
      <c r="G52" s="23"/>
      <c r="H52" s="24"/>
      <c r="I52" s="24"/>
      <c r="J52" s="24"/>
      <c r="K52" s="23"/>
      <c r="L52" s="24"/>
      <c r="M52" s="24"/>
      <c r="N52" s="24"/>
      <c r="O52" s="23"/>
    </row>
    <row r="53" spans="1:15" ht="13.5">
      <c r="A53" s="6" t="s">
        <v>37</v>
      </c>
      <c r="B53" s="23"/>
      <c r="C53" s="23">
        <v>2336</v>
      </c>
      <c r="D53" s="24"/>
      <c r="E53" s="24">
        <v>2336</v>
      </c>
      <c r="F53" s="24"/>
      <c r="G53" s="23"/>
      <c r="H53" s="24"/>
      <c r="I53" s="24"/>
      <c r="J53" s="24"/>
      <c r="K53" s="23"/>
      <c r="L53" s="24"/>
      <c r="M53" s="24"/>
      <c r="N53" s="24"/>
      <c r="O53" s="23"/>
    </row>
    <row r="54" spans="1:15" ht="13.5">
      <c r="A54" s="6" t="s">
        <v>38</v>
      </c>
      <c r="B54" s="23">
        <v>4753</v>
      </c>
      <c r="C54" s="23">
        <v>2132</v>
      </c>
      <c r="D54" s="24">
        <v>4265</v>
      </c>
      <c r="E54" s="24">
        <v>1887</v>
      </c>
      <c r="F54" s="24">
        <v>875</v>
      </c>
      <c r="G54" s="23">
        <v>2831</v>
      </c>
      <c r="H54" s="24">
        <v>3139</v>
      </c>
      <c r="I54" s="24">
        <v>849</v>
      </c>
      <c r="J54" s="24">
        <v>365</v>
      </c>
      <c r="K54" s="23">
        <v>203</v>
      </c>
      <c r="L54" s="24">
        <v>278</v>
      </c>
      <c r="M54" s="24">
        <v>259</v>
      </c>
      <c r="N54" s="24">
        <v>55</v>
      </c>
      <c r="O54" s="23">
        <v>1979</v>
      </c>
    </row>
    <row r="55" spans="1:15" ht="13.5">
      <c r="A55" s="6" t="s">
        <v>39</v>
      </c>
      <c r="B55" s="23">
        <v>26110</v>
      </c>
      <c r="C55" s="23">
        <v>17227</v>
      </c>
      <c r="D55" s="24">
        <v>13747</v>
      </c>
      <c r="E55" s="24">
        <v>10705</v>
      </c>
      <c r="F55" s="24">
        <v>3567</v>
      </c>
      <c r="G55" s="23">
        <v>49722</v>
      </c>
      <c r="H55" s="24">
        <v>11621</v>
      </c>
      <c r="I55" s="24">
        <v>8369</v>
      </c>
      <c r="J55" s="24">
        <v>2786</v>
      </c>
      <c r="K55" s="23">
        <v>23120</v>
      </c>
      <c r="L55" s="24">
        <v>16737</v>
      </c>
      <c r="M55" s="24">
        <v>10449</v>
      </c>
      <c r="N55" s="24">
        <v>3196</v>
      </c>
      <c r="O55" s="23">
        <v>73943</v>
      </c>
    </row>
    <row r="56" spans="1:15" ht="13.5">
      <c r="A56" s="6" t="s">
        <v>238</v>
      </c>
      <c r="B56" s="23">
        <v>6168</v>
      </c>
      <c r="C56" s="23">
        <v>8309</v>
      </c>
      <c r="D56" s="24">
        <v>6487</v>
      </c>
      <c r="E56" s="24">
        <v>4511</v>
      </c>
      <c r="F56" s="24">
        <v>2312</v>
      </c>
      <c r="G56" s="23">
        <v>9822</v>
      </c>
      <c r="H56" s="24">
        <v>7501</v>
      </c>
      <c r="I56" s="24">
        <v>5150</v>
      </c>
      <c r="J56" s="24">
        <v>2666</v>
      </c>
      <c r="K56" s="23">
        <v>13976</v>
      </c>
      <c r="L56" s="24">
        <v>11147</v>
      </c>
      <c r="M56" s="24">
        <v>7374</v>
      </c>
      <c r="N56" s="24">
        <v>3795</v>
      </c>
      <c r="O56" s="23">
        <v>21176</v>
      </c>
    </row>
    <row r="57" spans="1:15" ht="13.5">
      <c r="A57" s="6" t="s">
        <v>40</v>
      </c>
      <c r="B57" s="23">
        <v>13327</v>
      </c>
      <c r="C57" s="23">
        <v>16487</v>
      </c>
      <c r="D57" s="24">
        <v>12461</v>
      </c>
      <c r="E57" s="24">
        <v>8457</v>
      </c>
      <c r="F57" s="24">
        <v>4442</v>
      </c>
      <c r="G57" s="23">
        <v>21248</v>
      </c>
      <c r="H57" s="24">
        <v>15989</v>
      </c>
      <c r="I57" s="24">
        <v>9609</v>
      </c>
      <c r="J57" s="24">
        <v>4519</v>
      </c>
      <c r="K57" s="23">
        <v>50169</v>
      </c>
      <c r="L57" s="24">
        <v>34032</v>
      </c>
      <c r="M57" s="24">
        <v>22090</v>
      </c>
      <c r="N57" s="24"/>
      <c r="O57" s="23"/>
    </row>
    <row r="58" spans="1:15" ht="13.5">
      <c r="A58" s="6" t="s">
        <v>41</v>
      </c>
      <c r="B58" s="23"/>
      <c r="C58" s="23"/>
      <c r="D58" s="24"/>
      <c r="E58" s="24"/>
      <c r="F58" s="24"/>
      <c r="G58" s="23"/>
      <c r="H58" s="24"/>
      <c r="I58" s="24"/>
      <c r="J58" s="24"/>
      <c r="K58" s="23"/>
      <c r="L58" s="24"/>
      <c r="M58" s="24"/>
      <c r="N58" s="24"/>
      <c r="O58" s="23">
        <v>22873</v>
      </c>
    </row>
    <row r="59" spans="1:15" ht="13.5">
      <c r="A59" s="6" t="s">
        <v>176</v>
      </c>
      <c r="B59" s="23">
        <v>1</v>
      </c>
      <c r="C59" s="23">
        <v>258</v>
      </c>
      <c r="D59" s="24">
        <v>258</v>
      </c>
      <c r="E59" s="24">
        <v>258</v>
      </c>
      <c r="F59" s="24">
        <v>250</v>
      </c>
      <c r="G59" s="23">
        <v>9</v>
      </c>
      <c r="H59" s="24">
        <v>9</v>
      </c>
      <c r="I59" s="24">
        <v>9</v>
      </c>
      <c r="J59" s="24">
        <v>9</v>
      </c>
      <c r="K59" s="23">
        <v>826</v>
      </c>
      <c r="L59" s="24">
        <v>805</v>
      </c>
      <c r="M59" s="24">
        <v>598</v>
      </c>
      <c r="N59" s="24"/>
      <c r="O59" s="23">
        <v>6144</v>
      </c>
    </row>
    <row r="60" spans="1:15" ht="13.5">
      <c r="A60" s="6" t="s">
        <v>42</v>
      </c>
      <c r="B60" s="23">
        <v>19497</v>
      </c>
      <c r="C60" s="23">
        <v>25056</v>
      </c>
      <c r="D60" s="24">
        <v>19208</v>
      </c>
      <c r="E60" s="24">
        <v>13227</v>
      </c>
      <c r="F60" s="24">
        <v>7004</v>
      </c>
      <c r="G60" s="23">
        <v>31081</v>
      </c>
      <c r="H60" s="24">
        <v>23500</v>
      </c>
      <c r="I60" s="24">
        <v>14769</v>
      </c>
      <c r="J60" s="24">
        <v>7196</v>
      </c>
      <c r="K60" s="23">
        <v>64972</v>
      </c>
      <c r="L60" s="24">
        <v>45984</v>
      </c>
      <c r="M60" s="24">
        <v>30064</v>
      </c>
      <c r="N60" s="24">
        <v>3795</v>
      </c>
      <c r="O60" s="23">
        <v>50194</v>
      </c>
    </row>
    <row r="61" spans="1:15" ht="14.25" thickBot="1">
      <c r="A61" s="29" t="s">
        <v>43</v>
      </c>
      <c r="B61" s="25">
        <v>461713</v>
      </c>
      <c r="C61" s="25">
        <v>400196</v>
      </c>
      <c r="D61" s="26">
        <v>391597</v>
      </c>
      <c r="E61" s="26">
        <v>286165</v>
      </c>
      <c r="F61" s="26">
        <v>91660</v>
      </c>
      <c r="G61" s="25">
        <v>146314</v>
      </c>
      <c r="H61" s="26">
        <v>44959</v>
      </c>
      <c r="I61" s="26">
        <v>20657</v>
      </c>
      <c r="J61" s="26">
        <v>-2239</v>
      </c>
      <c r="K61" s="25">
        <v>651524</v>
      </c>
      <c r="L61" s="26">
        <v>590766</v>
      </c>
      <c r="M61" s="26">
        <v>252615</v>
      </c>
      <c r="N61" s="26">
        <v>183515</v>
      </c>
      <c r="O61" s="25">
        <v>1028718</v>
      </c>
    </row>
    <row r="62" spans="1:15" ht="14.25" thickTop="1">
      <c r="A62" s="6" t="s">
        <v>44</v>
      </c>
      <c r="B62" s="23">
        <v>2006</v>
      </c>
      <c r="C62" s="23"/>
      <c r="D62" s="24"/>
      <c r="E62" s="24"/>
      <c r="F62" s="24"/>
      <c r="G62" s="23"/>
      <c r="H62" s="24"/>
      <c r="I62" s="24"/>
      <c r="J62" s="24"/>
      <c r="K62" s="23">
        <v>298</v>
      </c>
      <c r="L62" s="24">
        <v>298</v>
      </c>
      <c r="M62" s="24"/>
      <c r="N62" s="24"/>
      <c r="O62" s="23">
        <v>14291</v>
      </c>
    </row>
    <row r="63" spans="1:15" ht="13.5">
      <c r="A63" s="6" t="s">
        <v>45</v>
      </c>
      <c r="B63" s="23">
        <v>2006</v>
      </c>
      <c r="C63" s="23"/>
      <c r="D63" s="24"/>
      <c r="E63" s="24"/>
      <c r="F63" s="24"/>
      <c r="G63" s="23"/>
      <c r="H63" s="24"/>
      <c r="I63" s="24"/>
      <c r="J63" s="24"/>
      <c r="K63" s="23">
        <v>298</v>
      </c>
      <c r="L63" s="24">
        <v>298</v>
      </c>
      <c r="M63" s="24"/>
      <c r="N63" s="24"/>
      <c r="O63" s="23">
        <v>14291</v>
      </c>
    </row>
    <row r="64" spans="1:15" ht="13.5">
      <c r="A64" s="6" t="s">
        <v>46</v>
      </c>
      <c r="B64" s="23"/>
      <c r="C64" s="23"/>
      <c r="D64" s="24"/>
      <c r="E64" s="24"/>
      <c r="F64" s="24"/>
      <c r="G64" s="23"/>
      <c r="H64" s="24"/>
      <c r="I64" s="24"/>
      <c r="J64" s="24"/>
      <c r="K64" s="23">
        <v>2975</v>
      </c>
      <c r="L64" s="24"/>
      <c r="M64" s="24"/>
      <c r="N64" s="24"/>
      <c r="O64" s="23"/>
    </row>
    <row r="65" spans="1:15" ht="13.5">
      <c r="A65" s="6" t="s">
        <v>241</v>
      </c>
      <c r="B65" s="23">
        <v>12130</v>
      </c>
      <c r="C65" s="23">
        <v>1354</v>
      </c>
      <c r="D65" s="24">
        <v>941</v>
      </c>
      <c r="E65" s="24">
        <v>941</v>
      </c>
      <c r="F65" s="24"/>
      <c r="G65" s="23">
        <v>55802</v>
      </c>
      <c r="H65" s="24">
        <v>4622</v>
      </c>
      <c r="I65" s="24">
        <v>332</v>
      </c>
      <c r="J65" s="24"/>
      <c r="K65" s="23"/>
      <c r="L65" s="24"/>
      <c r="M65" s="24"/>
      <c r="N65" s="24"/>
      <c r="O65" s="23">
        <v>10576</v>
      </c>
    </row>
    <row r="66" spans="1:15" ht="13.5">
      <c r="A66" s="6" t="s">
        <v>47</v>
      </c>
      <c r="B66" s="23"/>
      <c r="C66" s="23"/>
      <c r="D66" s="24"/>
      <c r="E66" s="24"/>
      <c r="F66" s="24"/>
      <c r="G66" s="23">
        <v>3467</v>
      </c>
      <c r="H66" s="24"/>
      <c r="I66" s="24"/>
      <c r="J66" s="24"/>
      <c r="K66" s="23"/>
      <c r="L66" s="24"/>
      <c r="M66" s="24"/>
      <c r="N66" s="24"/>
      <c r="O66" s="23"/>
    </row>
    <row r="67" spans="1:15" ht="13.5">
      <c r="A67" s="6" t="s">
        <v>48</v>
      </c>
      <c r="B67" s="23">
        <v>12130</v>
      </c>
      <c r="C67" s="23">
        <v>1354</v>
      </c>
      <c r="D67" s="24">
        <v>941</v>
      </c>
      <c r="E67" s="24">
        <v>941</v>
      </c>
      <c r="F67" s="24"/>
      <c r="G67" s="23">
        <v>59269</v>
      </c>
      <c r="H67" s="24">
        <v>4622</v>
      </c>
      <c r="I67" s="24">
        <v>332</v>
      </c>
      <c r="J67" s="24"/>
      <c r="K67" s="23">
        <v>2975</v>
      </c>
      <c r="L67" s="24"/>
      <c r="M67" s="24"/>
      <c r="N67" s="24"/>
      <c r="O67" s="23">
        <v>10576</v>
      </c>
    </row>
    <row r="68" spans="1:15" ht="13.5">
      <c r="A68" s="7" t="s">
        <v>231</v>
      </c>
      <c r="B68" s="23">
        <v>451589</v>
      </c>
      <c r="C68" s="23">
        <v>398842</v>
      </c>
      <c r="D68" s="24">
        <v>390655</v>
      </c>
      <c r="E68" s="24">
        <v>285223</v>
      </c>
      <c r="F68" s="24">
        <v>91660</v>
      </c>
      <c r="G68" s="23">
        <v>87044</v>
      </c>
      <c r="H68" s="24">
        <v>40337</v>
      </c>
      <c r="I68" s="24">
        <v>20325</v>
      </c>
      <c r="J68" s="24">
        <v>-2239</v>
      </c>
      <c r="K68" s="23">
        <v>648846</v>
      </c>
      <c r="L68" s="24">
        <v>591064</v>
      </c>
      <c r="M68" s="24">
        <v>252615</v>
      </c>
      <c r="N68" s="24">
        <v>183515</v>
      </c>
      <c r="O68" s="23">
        <v>1032433</v>
      </c>
    </row>
    <row r="69" spans="1:15" ht="13.5">
      <c r="A69" s="7" t="s">
        <v>49</v>
      </c>
      <c r="B69" s="23">
        <v>185691</v>
      </c>
      <c r="C69" s="23">
        <v>221044</v>
      </c>
      <c r="D69" s="24">
        <v>206920</v>
      </c>
      <c r="E69" s="24">
        <v>145062</v>
      </c>
      <c r="F69" s="24">
        <v>58837</v>
      </c>
      <c r="G69" s="23">
        <v>72280</v>
      </c>
      <c r="H69" s="24">
        <v>33807</v>
      </c>
      <c r="I69" s="24">
        <v>19208</v>
      </c>
      <c r="J69" s="24">
        <v>10086</v>
      </c>
      <c r="K69" s="23">
        <v>280793</v>
      </c>
      <c r="L69" s="24">
        <v>264172</v>
      </c>
      <c r="M69" s="24">
        <v>108703</v>
      </c>
      <c r="N69" s="24">
        <v>81390</v>
      </c>
      <c r="O69" s="23">
        <v>449550</v>
      </c>
    </row>
    <row r="70" spans="1:15" ht="13.5">
      <c r="A70" s="7" t="s">
        <v>50</v>
      </c>
      <c r="B70" s="23">
        <v>11552</v>
      </c>
      <c r="C70" s="23">
        <v>-31199</v>
      </c>
      <c r="D70" s="24">
        <v>-41574</v>
      </c>
      <c r="E70" s="24">
        <v>-24646</v>
      </c>
      <c r="F70" s="24">
        <v>-23201</v>
      </c>
      <c r="G70" s="23">
        <v>-30031</v>
      </c>
      <c r="H70" s="24">
        <v>-12837</v>
      </c>
      <c r="I70" s="24">
        <v>-6967</v>
      </c>
      <c r="J70" s="24">
        <v>-9996</v>
      </c>
      <c r="K70" s="23">
        <v>-9685</v>
      </c>
      <c r="L70" s="24">
        <v>-18906</v>
      </c>
      <c r="M70" s="24">
        <v>-3249</v>
      </c>
      <c r="N70" s="24">
        <v>-5542</v>
      </c>
      <c r="O70" s="23">
        <v>-24723</v>
      </c>
    </row>
    <row r="71" spans="1:15" ht="13.5">
      <c r="A71" s="7" t="s">
        <v>51</v>
      </c>
      <c r="B71" s="23">
        <v>197243</v>
      </c>
      <c r="C71" s="23">
        <v>189845</v>
      </c>
      <c r="D71" s="24">
        <v>165345</v>
      </c>
      <c r="E71" s="24">
        <v>120416</v>
      </c>
      <c r="F71" s="24">
        <v>35635</v>
      </c>
      <c r="G71" s="23">
        <v>42249</v>
      </c>
      <c r="H71" s="24">
        <v>20970</v>
      </c>
      <c r="I71" s="24">
        <v>12240</v>
      </c>
      <c r="J71" s="24">
        <v>89</v>
      </c>
      <c r="K71" s="23">
        <v>271108</v>
      </c>
      <c r="L71" s="24">
        <v>245266</v>
      </c>
      <c r="M71" s="24">
        <v>105453</v>
      </c>
      <c r="N71" s="24">
        <v>75847</v>
      </c>
      <c r="O71" s="23">
        <v>424826</v>
      </c>
    </row>
    <row r="72" spans="1:15" ht="14.25" thickBot="1">
      <c r="A72" s="7" t="s">
        <v>52</v>
      </c>
      <c r="B72" s="23">
        <v>254346</v>
      </c>
      <c r="C72" s="23">
        <v>208997</v>
      </c>
      <c r="D72" s="24">
        <v>225310</v>
      </c>
      <c r="E72" s="24">
        <v>164807</v>
      </c>
      <c r="F72" s="24">
        <v>56024</v>
      </c>
      <c r="G72" s="23">
        <v>44794</v>
      </c>
      <c r="H72" s="24">
        <v>19367</v>
      </c>
      <c r="I72" s="24">
        <v>8084</v>
      </c>
      <c r="J72" s="24">
        <v>-2329</v>
      </c>
      <c r="K72" s="23">
        <v>377738</v>
      </c>
      <c r="L72" s="24">
        <v>345798</v>
      </c>
      <c r="M72" s="24">
        <v>147162</v>
      </c>
      <c r="N72" s="24">
        <v>107668</v>
      </c>
      <c r="O72" s="23">
        <v>607607</v>
      </c>
    </row>
    <row r="73" spans="1:15" ht="14.25" thickTop="1">
      <c r="A73" s="8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5" ht="13.5">
      <c r="A75" s="20" t="s">
        <v>224</v>
      </c>
    </row>
    <row r="76" ht="13.5">
      <c r="A76" s="20" t="s">
        <v>225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N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220</v>
      </c>
      <c r="B2" s="14">
        <v>1712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221</v>
      </c>
      <c r="B3" s="1" t="s">
        <v>222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106</v>
      </c>
      <c r="B4" s="15" t="str">
        <f>HYPERLINK("http://www.kabupro.jp/mark/20120524/S000AWDM.htm","有価証券報告書")</f>
        <v>有価証券報告書</v>
      </c>
      <c r="C4" s="15" t="str">
        <f>HYPERLINK("http://www.kabupro.jp/mark/20120113/S000A2K9.htm","四半期報告書")</f>
        <v>四半期報告書</v>
      </c>
      <c r="D4" s="15" t="str">
        <f>HYPERLINK("http://www.kabupro.jp/mark/20111012/S0009HEL.htm","四半期報告書")</f>
        <v>四半期報告書</v>
      </c>
      <c r="E4" s="15" t="str">
        <f>HYPERLINK("http://www.kabupro.jp/mark/20110712/S0008W7W.htm","四半期報告書")</f>
        <v>四半期報告書</v>
      </c>
      <c r="F4" s="15" t="str">
        <f>HYPERLINK("http://www.kabupro.jp/mark/20120524/S000AWDM.htm","有価証券報告書")</f>
        <v>有価証券報告書</v>
      </c>
      <c r="G4" s="15" t="str">
        <f>HYPERLINK("http://www.kabupro.jp/mark/20120113/S000A2K9.htm","四半期報告書")</f>
        <v>四半期報告書</v>
      </c>
      <c r="H4" s="15" t="str">
        <f>HYPERLINK("http://www.kabupro.jp/mark/20111012/S0009HEL.htm","四半期報告書")</f>
        <v>四半期報告書</v>
      </c>
      <c r="I4" s="15" t="str">
        <f>HYPERLINK("http://www.kabupro.jp/mark/20110712/S0008W7W.htm","四半期報告書")</f>
        <v>四半期報告書</v>
      </c>
      <c r="J4" s="15" t="str">
        <f>HYPERLINK("http://www.kabupro.jp/mark/20110526/S0008CSS.htm","有価証券報告書")</f>
        <v>有価証券報告書</v>
      </c>
      <c r="K4" s="15" t="str">
        <f>HYPERLINK("http://www.kabupro.jp/mark/20110114/S0007JQC.htm","四半期報告書")</f>
        <v>四半期報告書</v>
      </c>
      <c r="L4" s="15" t="str">
        <f>HYPERLINK("http://www.kabupro.jp/mark/20101014/S0006XU5.htm","四半期報告書")</f>
        <v>四半期報告書</v>
      </c>
      <c r="M4" s="15" t="str">
        <f>HYPERLINK("http://www.kabupro.jp/mark/20100714/S0006COZ.htm","四半期報告書")</f>
        <v>四半期報告書</v>
      </c>
      <c r="N4" s="15" t="str">
        <f>HYPERLINK("http://www.kabupro.jp/mark/20100527/S0005S7S.htm","有価証券報告書")</f>
        <v>有価証券報告書</v>
      </c>
    </row>
    <row r="5" spans="1:14" ht="14.25" thickBot="1">
      <c r="A5" s="11" t="s">
        <v>107</v>
      </c>
      <c r="B5" s="1" t="s">
        <v>124</v>
      </c>
      <c r="C5" s="1" t="s">
        <v>117</v>
      </c>
      <c r="D5" s="1" t="s">
        <v>120</v>
      </c>
      <c r="E5" s="1" t="s">
        <v>122</v>
      </c>
      <c r="F5" s="1" t="s">
        <v>124</v>
      </c>
      <c r="G5" s="1" t="s">
        <v>117</v>
      </c>
      <c r="H5" s="1" t="s">
        <v>120</v>
      </c>
      <c r="I5" s="1" t="s">
        <v>122</v>
      </c>
      <c r="J5" s="1" t="s">
        <v>132</v>
      </c>
      <c r="K5" s="1" t="s">
        <v>126</v>
      </c>
      <c r="L5" s="1" t="s">
        <v>128</v>
      </c>
      <c r="M5" s="1" t="s">
        <v>130</v>
      </c>
      <c r="N5" s="1" t="s">
        <v>140</v>
      </c>
    </row>
    <row r="6" spans="1:14" ht="15" thickBot="1" thickTop="1">
      <c r="A6" s="10" t="s">
        <v>108</v>
      </c>
      <c r="B6" s="18" t="s">
        <v>272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109</v>
      </c>
      <c r="B7" s="16" t="s">
        <v>114</v>
      </c>
      <c r="C7" s="14" t="s">
        <v>227</v>
      </c>
      <c r="D7" s="14" t="s">
        <v>227</v>
      </c>
      <c r="E7" s="14" t="s">
        <v>227</v>
      </c>
      <c r="F7" s="16" t="s">
        <v>114</v>
      </c>
      <c r="G7" s="14" t="s">
        <v>227</v>
      </c>
      <c r="H7" s="14" t="s">
        <v>227</v>
      </c>
      <c r="I7" s="14" t="s">
        <v>227</v>
      </c>
      <c r="J7" s="16" t="s">
        <v>114</v>
      </c>
      <c r="K7" s="14" t="s">
        <v>227</v>
      </c>
      <c r="L7" s="14" t="s">
        <v>227</v>
      </c>
      <c r="M7" s="14" t="s">
        <v>227</v>
      </c>
      <c r="N7" s="16" t="s">
        <v>114</v>
      </c>
    </row>
    <row r="8" spans="1:14" ht="13.5">
      <c r="A8" s="13" t="s">
        <v>110</v>
      </c>
      <c r="B8" s="17" t="s">
        <v>226</v>
      </c>
      <c r="C8" s="1" t="s">
        <v>226</v>
      </c>
      <c r="D8" s="1" t="s">
        <v>226</v>
      </c>
      <c r="E8" s="1" t="s">
        <v>226</v>
      </c>
      <c r="F8" s="17" t="s">
        <v>228</v>
      </c>
      <c r="G8" s="1" t="s">
        <v>228</v>
      </c>
      <c r="H8" s="1" t="s">
        <v>228</v>
      </c>
      <c r="I8" s="1" t="s">
        <v>228</v>
      </c>
      <c r="J8" s="17" t="s">
        <v>229</v>
      </c>
      <c r="K8" s="1" t="s">
        <v>229</v>
      </c>
      <c r="L8" s="1" t="s">
        <v>229</v>
      </c>
      <c r="M8" s="1" t="s">
        <v>229</v>
      </c>
      <c r="N8" s="17" t="s">
        <v>230</v>
      </c>
    </row>
    <row r="9" spans="1:14" ht="13.5">
      <c r="A9" s="13" t="s">
        <v>111</v>
      </c>
      <c r="B9" s="17" t="s">
        <v>116</v>
      </c>
      <c r="C9" s="1" t="s">
        <v>119</v>
      </c>
      <c r="D9" s="1" t="s">
        <v>121</v>
      </c>
      <c r="E9" s="1" t="s">
        <v>123</v>
      </c>
      <c r="F9" s="17" t="s">
        <v>125</v>
      </c>
      <c r="G9" s="1" t="s">
        <v>127</v>
      </c>
      <c r="H9" s="1" t="s">
        <v>129</v>
      </c>
      <c r="I9" s="1" t="s">
        <v>131</v>
      </c>
      <c r="J9" s="17" t="s">
        <v>133</v>
      </c>
      <c r="K9" s="1" t="s">
        <v>135</v>
      </c>
      <c r="L9" s="1" t="s">
        <v>137</v>
      </c>
      <c r="M9" s="1" t="s">
        <v>139</v>
      </c>
      <c r="N9" s="17" t="s">
        <v>141</v>
      </c>
    </row>
    <row r="10" spans="1:14" ht="14.25" thickBot="1">
      <c r="A10" s="13" t="s">
        <v>112</v>
      </c>
      <c r="B10" s="17" t="s">
        <v>143</v>
      </c>
      <c r="C10" s="1" t="s">
        <v>143</v>
      </c>
      <c r="D10" s="1" t="s">
        <v>143</v>
      </c>
      <c r="E10" s="1" t="s">
        <v>143</v>
      </c>
      <c r="F10" s="17" t="s">
        <v>143</v>
      </c>
      <c r="G10" s="1" t="s">
        <v>143</v>
      </c>
      <c r="H10" s="1" t="s">
        <v>143</v>
      </c>
      <c r="I10" s="1" t="s">
        <v>143</v>
      </c>
      <c r="J10" s="17" t="s">
        <v>143</v>
      </c>
      <c r="K10" s="1" t="s">
        <v>143</v>
      </c>
      <c r="L10" s="1" t="s">
        <v>143</v>
      </c>
      <c r="M10" s="1" t="s">
        <v>143</v>
      </c>
      <c r="N10" s="17" t="s">
        <v>143</v>
      </c>
    </row>
    <row r="11" spans="1:14" ht="14.25" thickTop="1">
      <c r="A11" s="28" t="s">
        <v>231</v>
      </c>
      <c r="B11" s="21">
        <v>398842</v>
      </c>
      <c r="C11" s="22">
        <v>390655</v>
      </c>
      <c r="D11" s="22">
        <v>285223</v>
      </c>
      <c r="E11" s="22">
        <v>91660</v>
      </c>
      <c r="F11" s="21">
        <v>87044</v>
      </c>
      <c r="G11" s="22">
        <v>40337</v>
      </c>
      <c r="H11" s="22">
        <v>20325</v>
      </c>
      <c r="I11" s="22">
        <v>-2239</v>
      </c>
      <c r="J11" s="21">
        <v>648846</v>
      </c>
      <c r="K11" s="22">
        <v>591064</v>
      </c>
      <c r="L11" s="22">
        <v>252615</v>
      </c>
      <c r="M11" s="22">
        <v>183515</v>
      </c>
      <c r="N11" s="21">
        <v>1032433</v>
      </c>
    </row>
    <row r="12" spans="1:14" ht="13.5">
      <c r="A12" s="6" t="s">
        <v>232</v>
      </c>
      <c r="B12" s="23">
        <v>259080</v>
      </c>
      <c r="C12" s="24">
        <v>190739</v>
      </c>
      <c r="D12" s="24">
        <v>124691</v>
      </c>
      <c r="E12" s="24">
        <v>61474</v>
      </c>
      <c r="F12" s="23">
        <v>298289</v>
      </c>
      <c r="G12" s="24">
        <v>229919</v>
      </c>
      <c r="H12" s="24">
        <v>150275</v>
      </c>
      <c r="I12" s="24">
        <v>74604</v>
      </c>
      <c r="J12" s="23">
        <v>360186</v>
      </c>
      <c r="K12" s="24">
        <v>257653</v>
      </c>
      <c r="L12" s="24">
        <v>155685</v>
      </c>
      <c r="M12" s="24">
        <v>72759</v>
      </c>
      <c r="N12" s="23">
        <v>321125</v>
      </c>
    </row>
    <row r="13" spans="1:14" ht="13.5">
      <c r="A13" s="6" t="s">
        <v>233</v>
      </c>
      <c r="B13" s="23">
        <v>979</v>
      </c>
      <c r="C13" s="24">
        <v>-22337</v>
      </c>
      <c r="D13" s="24">
        <v>3127</v>
      </c>
      <c r="E13" s="24">
        <v>-22820</v>
      </c>
      <c r="F13" s="23">
        <v>628</v>
      </c>
      <c r="G13" s="24">
        <v>-22059</v>
      </c>
      <c r="H13" s="24">
        <v>3514</v>
      </c>
      <c r="I13" s="24">
        <v>-22364</v>
      </c>
      <c r="J13" s="23">
        <v>1683</v>
      </c>
      <c r="K13" s="24">
        <v>-20198</v>
      </c>
      <c r="L13" s="24">
        <v>5095</v>
      </c>
      <c r="M13" s="24">
        <v>-20880</v>
      </c>
      <c r="N13" s="23">
        <v>6119</v>
      </c>
    </row>
    <row r="14" spans="1:14" ht="13.5">
      <c r="A14" s="6" t="s">
        <v>234</v>
      </c>
      <c r="B14" s="23">
        <v>7232</v>
      </c>
      <c r="C14" s="24">
        <v>5006</v>
      </c>
      <c r="D14" s="24">
        <v>2660</v>
      </c>
      <c r="E14" s="24">
        <v>2204</v>
      </c>
      <c r="F14" s="23">
        <v>8538</v>
      </c>
      <c r="G14" s="24">
        <v>3823</v>
      </c>
      <c r="H14" s="24">
        <v>2478</v>
      </c>
      <c r="I14" s="24">
        <v>1362</v>
      </c>
      <c r="J14" s="23">
        <v>13970</v>
      </c>
      <c r="K14" s="24">
        <v>10710</v>
      </c>
      <c r="L14" s="24">
        <v>7204</v>
      </c>
      <c r="M14" s="24">
        <v>3636</v>
      </c>
      <c r="N14" s="23">
        <v>6697</v>
      </c>
    </row>
    <row r="15" spans="1:14" ht="13.5">
      <c r="A15" s="6" t="s">
        <v>235</v>
      </c>
      <c r="B15" s="23">
        <v>5545</v>
      </c>
      <c r="C15" s="24">
        <v>4158</v>
      </c>
      <c r="D15" s="24">
        <v>2772</v>
      </c>
      <c r="E15" s="24">
        <v>1386</v>
      </c>
      <c r="F15" s="23">
        <v>6245</v>
      </c>
      <c r="G15" s="24">
        <v>4858</v>
      </c>
      <c r="H15" s="24">
        <v>3472</v>
      </c>
      <c r="I15" s="24">
        <v>2086</v>
      </c>
      <c r="J15" s="23">
        <v>7275</v>
      </c>
      <c r="K15" s="24">
        <v>5906</v>
      </c>
      <c r="L15" s="24">
        <v>4537</v>
      </c>
      <c r="M15" s="24">
        <v>3168</v>
      </c>
      <c r="N15" s="23">
        <v>4954</v>
      </c>
    </row>
    <row r="16" spans="1:14" ht="13.5">
      <c r="A16" s="6" t="s">
        <v>236</v>
      </c>
      <c r="B16" s="23">
        <v>32361</v>
      </c>
      <c r="C16" s="24"/>
      <c r="D16" s="24"/>
      <c r="E16" s="24"/>
      <c r="F16" s="23">
        <v>6187</v>
      </c>
      <c r="G16" s="24"/>
      <c r="H16" s="24"/>
      <c r="I16" s="24"/>
      <c r="J16" s="23"/>
      <c r="K16" s="24"/>
      <c r="L16" s="24"/>
      <c r="M16" s="24"/>
      <c r="N16" s="23"/>
    </row>
    <row r="17" spans="1:14" ht="13.5">
      <c r="A17" s="6" t="s">
        <v>237</v>
      </c>
      <c r="B17" s="23">
        <v>-2970</v>
      </c>
      <c r="C17" s="24">
        <v>-2570</v>
      </c>
      <c r="D17" s="24">
        <v>-2245</v>
      </c>
      <c r="E17" s="24">
        <v>-388</v>
      </c>
      <c r="F17" s="23">
        <v>-37075</v>
      </c>
      <c r="G17" s="24">
        <v>-1645</v>
      </c>
      <c r="H17" s="24">
        <v>-1274</v>
      </c>
      <c r="I17" s="24">
        <v>-145</v>
      </c>
      <c r="J17" s="23">
        <v>-868</v>
      </c>
      <c r="K17" s="24">
        <v>-869</v>
      </c>
      <c r="L17" s="24">
        <v>-865</v>
      </c>
      <c r="M17" s="24">
        <v>-5</v>
      </c>
      <c r="N17" s="23">
        <v>-2788</v>
      </c>
    </row>
    <row r="18" spans="1:14" ht="13.5">
      <c r="A18" s="6" t="s">
        <v>238</v>
      </c>
      <c r="B18" s="23">
        <v>8309</v>
      </c>
      <c r="C18" s="24">
        <v>6487</v>
      </c>
      <c r="D18" s="24">
        <v>4511</v>
      </c>
      <c r="E18" s="24">
        <v>2312</v>
      </c>
      <c r="F18" s="23">
        <v>9822</v>
      </c>
      <c r="G18" s="24">
        <v>7501</v>
      </c>
      <c r="H18" s="24">
        <v>5150</v>
      </c>
      <c r="I18" s="24">
        <v>2666</v>
      </c>
      <c r="J18" s="23">
        <v>13976</v>
      </c>
      <c r="K18" s="24">
        <v>11147</v>
      </c>
      <c r="L18" s="24">
        <v>7374</v>
      </c>
      <c r="M18" s="24">
        <v>3795</v>
      </c>
      <c r="N18" s="23">
        <v>21176</v>
      </c>
    </row>
    <row r="19" spans="1:14" ht="13.5">
      <c r="A19" s="6" t="s">
        <v>239</v>
      </c>
      <c r="B19" s="23"/>
      <c r="C19" s="24"/>
      <c r="D19" s="24"/>
      <c r="E19" s="24"/>
      <c r="F19" s="23"/>
      <c r="G19" s="24"/>
      <c r="H19" s="24"/>
      <c r="I19" s="24"/>
      <c r="J19" s="23"/>
      <c r="K19" s="24"/>
      <c r="L19" s="24"/>
      <c r="M19" s="24"/>
      <c r="N19" s="23">
        <v>-14291</v>
      </c>
    </row>
    <row r="20" spans="1:14" ht="13.5">
      <c r="A20" s="6" t="s">
        <v>240</v>
      </c>
      <c r="B20" s="23"/>
      <c r="C20" s="24"/>
      <c r="D20" s="24"/>
      <c r="E20" s="24"/>
      <c r="F20" s="23"/>
      <c r="G20" s="24"/>
      <c r="H20" s="24"/>
      <c r="I20" s="24"/>
      <c r="J20" s="23">
        <v>2677</v>
      </c>
      <c r="K20" s="24"/>
      <c r="L20" s="24"/>
      <c r="M20" s="24"/>
      <c r="N20" s="23"/>
    </row>
    <row r="21" spans="1:14" ht="13.5">
      <c r="A21" s="6" t="s">
        <v>241</v>
      </c>
      <c r="B21" s="23">
        <v>1354</v>
      </c>
      <c r="C21" s="24"/>
      <c r="D21" s="24"/>
      <c r="E21" s="24"/>
      <c r="F21" s="23">
        <v>55802</v>
      </c>
      <c r="G21" s="24"/>
      <c r="H21" s="24"/>
      <c r="I21" s="24"/>
      <c r="J21" s="23"/>
      <c r="K21" s="24"/>
      <c r="L21" s="24"/>
      <c r="M21" s="24"/>
      <c r="N21" s="23">
        <v>10576</v>
      </c>
    </row>
    <row r="22" spans="1:14" ht="13.5">
      <c r="A22" s="6" t="s">
        <v>242</v>
      </c>
      <c r="B22" s="23"/>
      <c r="C22" s="24"/>
      <c r="D22" s="24"/>
      <c r="E22" s="24"/>
      <c r="F22" s="23"/>
      <c r="G22" s="24"/>
      <c r="H22" s="24"/>
      <c r="I22" s="24"/>
      <c r="J22" s="23"/>
      <c r="K22" s="24">
        <v>-298</v>
      </c>
      <c r="L22" s="24"/>
      <c r="M22" s="24"/>
      <c r="N22" s="23"/>
    </row>
    <row r="23" spans="1:14" ht="13.5">
      <c r="A23" s="6" t="s">
        <v>243</v>
      </c>
      <c r="B23" s="23">
        <v>49666</v>
      </c>
      <c r="C23" s="24">
        <v>74280</v>
      </c>
      <c r="D23" s="24">
        <v>179021</v>
      </c>
      <c r="E23" s="24">
        <v>-213184</v>
      </c>
      <c r="F23" s="23">
        <v>-326304</v>
      </c>
      <c r="G23" s="24">
        <v>-267166</v>
      </c>
      <c r="H23" s="24">
        <v>-134744</v>
      </c>
      <c r="I23" s="24">
        <v>68523</v>
      </c>
      <c r="J23" s="23">
        <v>542211</v>
      </c>
      <c r="K23" s="24">
        <v>-15654</v>
      </c>
      <c r="L23" s="24">
        <v>322502</v>
      </c>
      <c r="M23" s="24">
        <v>114782</v>
      </c>
      <c r="N23" s="23">
        <v>-99366</v>
      </c>
    </row>
    <row r="24" spans="1:14" ht="13.5">
      <c r="A24" s="6" t="s">
        <v>244</v>
      </c>
      <c r="B24" s="23">
        <v>-24807</v>
      </c>
      <c r="C24" s="24">
        <v>-51814</v>
      </c>
      <c r="D24" s="24">
        <v>-20010</v>
      </c>
      <c r="E24" s="24">
        <v>-18673</v>
      </c>
      <c r="F24" s="23">
        <v>38496</v>
      </c>
      <c r="G24" s="24">
        <v>23104</v>
      </c>
      <c r="H24" s="24">
        <v>26467</v>
      </c>
      <c r="I24" s="24">
        <v>43732</v>
      </c>
      <c r="J24" s="23">
        <v>375851</v>
      </c>
      <c r="K24" s="24">
        <v>424086</v>
      </c>
      <c r="L24" s="24">
        <v>-187203</v>
      </c>
      <c r="M24" s="24">
        <v>77756</v>
      </c>
      <c r="N24" s="23">
        <v>-322466</v>
      </c>
    </row>
    <row r="25" spans="1:14" ht="13.5">
      <c r="A25" s="6" t="s">
        <v>245</v>
      </c>
      <c r="B25" s="23">
        <v>16518</v>
      </c>
      <c r="C25" s="24">
        <v>91389</v>
      </c>
      <c r="D25" s="24">
        <v>62522</v>
      </c>
      <c r="E25" s="24">
        <v>76997</v>
      </c>
      <c r="F25" s="23">
        <v>89669</v>
      </c>
      <c r="G25" s="24">
        <v>153881</v>
      </c>
      <c r="H25" s="24">
        <v>36608</v>
      </c>
      <c r="I25" s="24">
        <v>-22696</v>
      </c>
      <c r="J25" s="23">
        <v>-343352</v>
      </c>
      <c r="K25" s="24">
        <v>-271414</v>
      </c>
      <c r="L25" s="24">
        <v>-284549</v>
      </c>
      <c r="M25" s="24">
        <v>-192014</v>
      </c>
      <c r="N25" s="23">
        <v>128472</v>
      </c>
    </row>
    <row r="26" spans="1:14" ht="13.5">
      <c r="A26" s="6" t="s">
        <v>246</v>
      </c>
      <c r="B26" s="23">
        <v>12790</v>
      </c>
      <c r="C26" s="24"/>
      <c r="D26" s="24"/>
      <c r="E26" s="24"/>
      <c r="F26" s="23">
        <v>-12790</v>
      </c>
      <c r="G26" s="24"/>
      <c r="H26" s="24"/>
      <c r="I26" s="24"/>
      <c r="J26" s="23"/>
      <c r="K26" s="24"/>
      <c r="L26" s="24"/>
      <c r="M26" s="24"/>
      <c r="N26" s="23"/>
    </row>
    <row r="27" spans="1:14" ht="13.5">
      <c r="A27" s="6" t="s">
        <v>247</v>
      </c>
      <c r="B27" s="23">
        <v>13319</v>
      </c>
      <c r="C27" s="24"/>
      <c r="D27" s="24"/>
      <c r="E27" s="24"/>
      <c r="F27" s="23">
        <v>-31668</v>
      </c>
      <c r="G27" s="24"/>
      <c r="H27" s="24"/>
      <c r="I27" s="24"/>
      <c r="J27" s="23">
        <v>-14304</v>
      </c>
      <c r="K27" s="24"/>
      <c r="L27" s="24"/>
      <c r="M27" s="24"/>
      <c r="N27" s="23">
        <v>45522</v>
      </c>
    </row>
    <row r="28" spans="1:14" ht="13.5">
      <c r="A28" s="6" t="s">
        <v>155</v>
      </c>
      <c r="B28" s="23">
        <v>-3903</v>
      </c>
      <c r="C28" s="24">
        <v>80706</v>
      </c>
      <c r="D28" s="24">
        <v>22244</v>
      </c>
      <c r="E28" s="24">
        <v>79614</v>
      </c>
      <c r="F28" s="23">
        <v>848</v>
      </c>
      <c r="G28" s="24">
        <v>-2126</v>
      </c>
      <c r="H28" s="24">
        <v>-50192</v>
      </c>
      <c r="I28" s="24">
        <v>14584</v>
      </c>
      <c r="J28" s="23">
        <v>4580</v>
      </c>
      <c r="K28" s="24">
        <v>38687</v>
      </c>
      <c r="L28" s="24">
        <v>-73111</v>
      </c>
      <c r="M28" s="24">
        <v>-2010</v>
      </c>
      <c r="N28" s="23">
        <v>-70323</v>
      </c>
    </row>
    <row r="29" spans="1:14" ht="13.5">
      <c r="A29" s="6" t="s">
        <v>248</v>
      </c>
      <c r="B29" s="23">
        <v>774319</v>
      </c>
      <c r="C29" s="24">
        <v>767644</v>
      </c>
      <c r="D29" s="24">
        <v>665459</v>
      </c>
      <c r="E29" s="24">
        <v>60583</v>
      </c>
      <c r="F29" s="23">
        <v>193732</v>
      </c>
      <c r="G29" s="24">
        <v>175050</v>
      </c>
      <c r="H29" s="24">
        <v>62412</v>
      </c>
      <c r="I29" s="24">
        <v>160114</v>
      </c>
      <c r="J29" s="23">
        <v>1612734</v>
      </c>
      <c r="K29" s="24">
        <v>1030820</v>
      </c>
      <c r="L29" s="24">
        <v>209286</v>
      </c>
      <c r="M29" s="24">
        <v>244503</v>
      </c>
      <c r="N29" s="23">
        <v>1067843</v>
      </c>
    </row>
    <row r="30" spans="1:14" ht="13.5">
      <c r="A30" s="6" t="s">
        <v>249</v>
      </c>
      <c r="B30" s="23">
        <v>2971</v>
      </c>
      <c r="C30" s="24">
        <v>2571</v>
      </c>
      <c r="D30" s="24">
        <v>2246</v>
      </c>
      <c r="E30" s="24">
        <v>387</v>
      </c>
      <c r="F30" s="23">
        <v>37077</v>
      </c>
      <c r="G30" s="24">
        <v>1645</v>
      </c>
      <c r="H30" s="24">
        <v>1270</v>
      </c>
      <c r="I30" s="24">
        <v>142</v>
      </c>
      <c r="J30" s="23">
        <v>870</v>
      </c>
      <c r="K30" s="24">
        <v>863</v>
      </c>
      <c r="L30" s="24">
        <v>865</v>
      </c>
      <c r="M30" s="24"/>
      <c r="N30" s="23">
        <v>2791</v>
      </c>
    </row>
    <row r="31" spans="1:14" ht="13.5">
      <c r="A31" s="6" t="s">
        <v>250</v>
      </c>
      <c r="B31" s="23">
        <v>-8114</v>
      </c>
      <c r="C31" s="24">
        <v>-6325</v>
      </c>
      <c r="D31" s="24">
        <v>-4374</v>
      </c>
      <c r="E31" s="24">
        <v>-2275</v>
      </c>
      <c r="F31" s="23">
        <v>-10027</v>
      </c>
      <c r="G31" s="24">
        <v>-7730</v>
      </c>
      <c r="H31" s="24">
        <v>-5376</v>
      </c>
      <c r="I31" s="24">
        <v>-2930</v>
      </c>
      <c r="J31" s="23">
        <v>-13543</v>
      </c>
      <c r="K31" s="24">
        <v>-11132</v>
      </c>
      <c r="L31" s="24">
        <v>-7521</v>
      </c>
      <c r="M31" s="24">
        <v>-3398</v>
      </c>
      <c r="N31" s="23">
        <v>-22756</v>
      </c>
    </row>
    <row r="32" spans="1:14" ht="13.5">
      <c r="A32" s="6" t="s">
        <v>251</v>
      </c>
      <c r="B32" s="23">
        <v>-37440</v>
      </c>
      <c r="C32" s="24">
        <v>-41701</v>
      </c>
      <c r="D32" s="24">
        <v>-4631</v>
      </c>
      <c r="E32" s="24">
        <v>-5145</v>
      </c>
      <c r="F32" s="23">
        <v>-210120</v>
      </c>
      <c r="G32" s="24">
        <v>-206181</v>
      </c>
      <c r="H32" s="24">
        <v>-64924</v>
      </c>
      <c r="I32" s="24">
        <v>-64754</v>
      </c>
      <c r="J32" s="23">
        <v>-442454</v>
      </c>
      <c r="K32" s="24">
        <v>-439819</v>
      </c>
      <c r="L32" s="24">
        <v>-225779</v>
      </c>
      <c r="M32" s="24">
        <v>-225569</v>
      </c>
      <c r="N32" s="23">
        <v>-505293</v>
      </c>
    </row>
    <row r="33" spans="1:14" ht="13.5">
      <c r="A33" s="6" t="s">
        <v>252</v>
      </c>
      <c r="B33" s="23">
        <v>78028</v>
      </c>
      <c r="C33" s="24">
        <v>78028</v>
      </c>
      <c r="D33" s="24">
        <v>78028</v>
      </c>
      <c r="E33" s="24"/>
      <c r="F33" s="23"/>
      <c r="G33" s="24"/>
      <c r="H33" s="24"/>
      <c r="I33" s="24"/>
      <c r="J33" s="23"/>
      <c r="K33" s="24"/>
      <c r="L33" s="24"/>
      <c r="M33" s="24"/>
      <c r="N33" s="23"/>
    </row>
    <row r="34" spans="1:14" ht="14.25" thickBot="1">
      <c r="A34" s="5" t="s">
        <v>253</v>
      </c>
      <c r="B34" s="25">
        <v>809763</v>
      </c>
      <c r="C34" s="26">
        <v>800217</v>
      </c>
      <c r="D34" s="26">
        <v>736728</v>
      </c>
      <c r="E34" s="26">
        <v>53549</v>
      </c>
      <c r="F34" s="25">
        <v>10662</v>
      </c>
      <c r="G34" s="26">
        <v>-37216</v>
      </c>
      <c r="H34" s="26">
        <v>-6618</v>
      </c>
      <c r="I34" s="26">
        <v>92572</v>
      </c>
      <c r="J34" s="25">
        <v>1157606</v>
      </c>
      <c r="K34" s="26">
        <v>580731</v>
      </c>
      <c r="L34" s="26">
        <v>-23148</v>
      </c>
      <c r="M34" s="26">
        <v>15535</v>
      </c>
      <c r="N34" s="25">
        <v>542584</v>
      </c>
    </row>
    <row r="35" spans="1:14" ht="14.25" thickTop="1">
      <c r="A35" s="6" t="s">
        <v>254</v>
      </c>
      <c r="B35" s="23">
        <v>100000</v>
      </c>
      <c r="C35" s="24">
        <v>100000</v>
      </c>
      <c r="D35" s="24">
        <v>100000</v>
      </c>
      <c r="E35" s="24">
        <v>100000</v>
      </c>
      <c r="F35" s="23"/>
      <c r="G35" s="24"/>
      <c r="H35" s="24"/>
      <c r="I35" s="24"/>
      <c r="J35" s="23"/>
      <c r="K35" s="24"/>
      <c r="L35" s="24"/>
      <c r="M35" s="24"/>
      <c r="N35" s="23"/>
    </row>
    <row r="36" spans="1:14" ht="13.5">
      <c r="A36" s="6" t="s">
        <v>255</v>
      </c>
      <c r="B36" s="23">
        <v>-160072</v>
      </c>
      <c r="C36" s="24">
        <v>-91121</v>
      </c>
      <c r="D36" s="24">
        <v>-45503</v>
      </c>
      <c r="E36" s="24">
        <v>-20236</v>
      </c>
      <c r="F36" s="23">
        <v>-109649</v>
      </c>
      <c r="G36" s="24">
        <v>-49831</v>
      </c>
      <c r="H36" s="24">
        <v>-28107</v>
      </c>
      <c r="I36" s="24">
        <v>-22364</v>
      </c>
      <c r="J36" s="23">
        <v>-514745</v>
      </c>
      <c r="K36" s="24">
        <v>-318933</v>
      </c>
      <c r="L36" s="24">
        <v>-210046</v>
      </c>
      <c r="M36" s="24">
        <v>-109026</v>
      </c>
      <c r="N36" s="23">
        <v>-592982</v>
      </c>
    </row>
    <row r="37" spans="1:14" ht="13.5">
      <c r="A37" s="6" t="s">
        <v>256</v>
      </c>
      <c r="B37" s="23">
        <v>2405</v>
      </c>
      <c r="C37" s="24">
        <v>2405</v>
      </c>
      <c r="D37" s="24">
        <v>2405</v>
      </c>
      <c r="E37" s="24">
        <v>1443</v>
      </c>
      <c r="F37" s="23">
        <v>85066</v>
      </c>
      <c r="G37" s="24">
        <v>83622</v>
      </c>
      <c r="H37" s="24">
        <v>82179</v>
      </c>
      <c r="I37" s="24">
        <v>80736</v>
      </c>
      <c r="J37" s="23">
        <v>8247</v>
      </c>
      <c r="K37" s="24">
        <v>7329</v>
      </c>
      <c r="L37" s="24">
        <v>2886</v>
      </c>
      <c r="M37" s="24">
        <v>1443</v>
      </c>
      <c r="N37" s="23">
        <v>31237</v>
      </c>
    </row>
    <row r="38" spans="1:14" ht="13.5">
      <c r="A38" s="6" t="s">
        <v>257</v>
      </c>
      <c r="B38" s="23"/>
      <c r="C38" s="24"/>
      <c r="D38" s="24"/>
      <c r="E38" s="24"/>
      <c r="F38" s="23">
        <v>-88444</v>
      </c>
      <c r="G38" s="24">
        <v>-88444</v>
      </c>
      <c r="H38" s="24">
        <v>-88444</v>
      </c>
      <c r="I38" s="24"/>
      <c r="J38" s="23">
        <v>-100000</v>
      </c>
      <c r="K38" s="24">
        <v>-100000</v>
      </c>
      <c r="L38" s="24"/>
      <c r="M38" s="24"/>
      <c r="N38" s="23"/>
    </row>
    <row r="39" spans="1:14" ht="13.5">
      <c r="A39" s="6" t="s">
        <v>259</v>
      </c>
      <c r="B39" s="23"/>
      <c r="C39" s="24"/>
      <c r="D39" s="24"/>
      <c r="E39" s="24"/>
      <c r="F39" s="23"/>
      <c r="G39" s="24"/>
      <c r="H39" s="24"/>
      <c r="I39" s="24"/>
      <c r="J39" s="23">
        <v>-45600</v>
      </c>
      <c r="K39" s="24">
        <v>-45600</v>
      </c>
      <c r="L39" s="24">
        <v>-45600</v>
      </c>
      <c r="M39" s="24">
        <v>-45600</v>
      </c>
      <c r="N39" s="23">
        <v>-3000</v>
      </c>
    </row>
    <row r="40" spans="1:14" ht="13.5">
      <c r="A40" s="6" t="s">
        <v>260</v>
      </c>
      <c r="B40" s="23"/>
      <c r="C40" s="24"/>
      <c r="D40" s="24"/>
      <c r="E40" s="24"/>
      <c r="F40" s="23">
        <v>-151400</v>
      </c>
      <c r="G40" s="24">
        <v>-151400</v>
      </c>
      <c r="H40" s="24">
        <v>-127600</v>
      </c>
      <c r="I40" s="24">
        <v>-80000</v>
      </c>
      <c r="J40" s="23"/>
      <c r="K40" s="24"/>
      <c r="L40" s="24"/>
      <c r="M40" s="24"/>
      <c r="N40" s="23"/>
    </row>
    <row r="41" spans="1:14" ht="13.5">
      <c r="A41" s="6" t="s">
        <v>261</v>
      </c>
      <c r="B41" s="23">
        <v>142165</v>
      </c>
      <c r="C41" s="24">
        <v>142165</v>
      </c>
      <c r="D41" s="24">
        <v>14765</v>
      </c>
      <c r="E41" s="24">
        <v>7187</v>
      </c>
      <c r="F41" s="23">
        <v>9748</v>
      </c>
      <c r="G41" s="24">
        <v>4161</v>
      </c>
      <c r="H41" s="24">
        <v>174</v>
      </c>
      <c r="I41" s="24">
        <v>87</v>
      </c>
      <c r="J41" s="23">
        <v>348</v>
      </c>
      <c r="K41" s="24">
        <v>261</v>
      </c>
      <c r="L41" s="24">
        <v>174</v>
      </c>
      <c r="M41" s="24">
        <v>87</v>
      </c>
      <c r="N41" s="23">
        <v>598</v>
      </c>
    </row>
    <row r="42" spans="1:14" ht="13.5">
      <c r="A42" s="6" t="s">
        <v>155</v>
      </c>
      <c r="B42" s="23">
        <v>-6542</v>
      </c>
      <c r="C42" s="24">
        <v>-6259</v>
      </c>
      <c r="D42" s="24">
        <v>-5977</v>
      </c>
      <c r="E42" s="24">
        <v>-282</v>
      </c>
      <c r="F42" s="23">
        <v>-11607</v>
      </c>
      <c r="G42" s="24">
        <v>-11324</v>
      </c>
      <c r="H42" s="24">
        <v>-11041</v>
      </c>
      <c r="I42" s="24">
        <v>-4082</v>
      </c>
      <c r="J42" s="23">
        <v>-7529</v>
      </c>
      <c r="K42" s="24">
        <v>-6258</v>
      </c>
      <c r="L42" s="24">
        <v>-5994</v>
      </c>
      <c r="M42" s="24">
        <v>-282</v>
      </c>
      <c r="N42" s="23">
        <v>4830</v>
      </c>
    </row>
    <row r="43" spans="1:14" ht="14.25" thickBot="1">
      <c r="A43" s="5" t="s">
        <v>262</v>
      </c>
      <c r="B43" s="25">
        <v>77955</v>
      </c>
      <c r="C43" s="26">
        <v>147188</v>
      </c>
      <c r="D43" s="26">
        <v>65689</v>
      </c>
      <c r="E43" s="26">
        <v>88110</v>
      </c>
      <c r="F43" s="25">
        <v>-266287</v>
      </c>
      <c r="G43" s="26">
        <v>-213216</v>
      </c>
      <c r="H43" s="26">
        <v>-172840</v>
      </c>
      <c r="I43" s="26">
        <v>-25623</v>
      </c>
      <c r="J43" s="25">
        <v>-659279</v>
      </c>
      <c r="K43" s="26">
        <v>-463200</v>
      </c>
      <c r="L43" s="26">
        <v>-258580</v>
      </c>
      <c r="M43" s="26">
        <v>-153379</v>
      </c>
      <c r="N43" s="25">
        <v>-559317</v>
      </c>
    </row>
    <row r="44" spans="1:14" ht="14.25" thickTop="1">
      <c r="A44" s="6" t="s">
        <v>263</v>
      </c>
      <c r="B44" s="23">
        <v>-275000</v>
      </c>
      <c r="C44" s="24">
        <v>-275000</v>
      </c>
      <c r="D44" s="24">
        <v>-275000</v>
      </c>
      <c r="E44" s="24"/>
      <c r="F44" s="23">
        <v>325000</v>
      </c>
      <c r="G44" s="24">
        <v>325000</v>
      </c>
      <c r="H44" s="24">
        <v>50000</v>
      </c>
      <c r="I44" s="24"/>
      <c r="J44" s="23">
        <v>-225000</v>
      </c>
      <c r="K44" s="24">
        <v>-250000</v>
      </c>
      <c r="L44" s="24">
        <v>75000</v>
      </c>
      <c r="M44" s="24">
        <v>50000</v>
      </c>
      <c r="N44" s="23">
        <v>-300000</v>
      </c>
    </row>
    <row r="45" spans="1:14" ht="13.5">
      <c r="A45" s="6" t="s">
        <v>264</v>
      </c>
      <c r="B45" s="23"/>
      <c r="C45" s="24"/>
      <c r="D45" s="24"/>
      <c r="E45" s="24"/>
      <c r="F45" s="23"/>
      <c r="G45" s="24"/>
      <c r="H45" s="24"/>
      <c r="I45" s="24"/>
      <c r="J45" s="23">
        <v>200000</v>
      </c>
      <c r="K45" s="24">
        <v>200000</v>
      </c>
      <c r="L45" s="24">
        <v>200000</v>
      </c>
      <c r="M45" s="24"/>
      <c r="N45" s="23">
        <v>650000</v>
      </c>
    </row>
    <row r="46" spans="1:14" ht="13.5">
      <c r="A46" s="6" t="s">
        <v>265</v>
      </c>
      <c r="B46" s="23">
        <v>-170148</v>
      </c>
      <c r="C46" s="24">
        <v>-127611</v>
      </c>
      <c r="D46" s="24">
        <v>-85074</v>
      </c>
      <c r="E46" s="24">
        <v>-42537</v>
      </c>
      <c r="F46" s="23">
        <v>-251938</v>
      </c>
      <c r="G46" s="24">
        <v>-209401</v>
      </c>
      <c r="H46" s="24">
        <v>-155684</v>
      </c>
      <c r="I46" s="24">
        <v>-83207</v>
      </c>
      <c r="J46" s="23">
        <v>-400552</v>
      </c>
      <c r="K46" s="24">
        <v>-311605</v>
      </c>
      <c r="L46" s="24">
        <v>-204328</v>
      </c>
      <c r="M46" s="24">
        <v>-89710</v>
      </c>
      <c r="N46" s="23">
        <v>-2112772</v>
      </c>
    </row>
    <row r="47" spans="1:14" ht="13.5">
      <c r="A47" s="6" t="s">
        <v>266</v>
      </c>
      <c r="B47" s="23">
        <v>-23921</v>
      </c>
      <c r="C47" s="24">
        <v>-23895</v>
      </c>
      <c r="D47" s="24">
        <v>-23855</v>
      </c>
      <c r="E47" s="24">
        <v>-20877</v>
      </c>
      <c r="F47" s="23">
        <v>-71423</v>
      </c>
      <c r="G47" s="24">
        <v>-71271</v>
      </c>
      <c r="H47" s="24">
        <v>-71147</v>
      </c>
      <c r="I47" s="24">
        <v>-61673</v>
      </c>
      <c r="J47" s="23">
        <v>-71248</v>
      </c>
      <c r="K47" s="24">
        <v>-72697</v>
      </c>
      <c r="L47" s="24">
        <v>-71095</v>
      </c>
      <c r="M47" s="24">
        <v>-62676</v>
      </c>
      <c r="N47" s="23">
        <v>-70973</v>
      </c>
    </row>
    <row r="48" spans="1:14" ht="13.5">
      <c r="A48" s="6" t="s">
        <v>267</v>
      </c>
      <c r="B48" s="23">
        <v>-3029</v>
      </c>
      <c r="C48" s="24">
        <v>-1731</v>
      </c>
      <c r="D48" s="24">
        <v>-432</v>
      </c>
      <c r="E48" s="24"/>
      <c r="F48" s="23"/>
      <c r="G48" s="24"/>
      <c r="H48" s="24"/>
      <c r="I48" s="24"/>
      <c r="J48" s="23"/>
      <c r="K48" s="24"/>
      <c r="L48" s="24"/>
      <c r="M48" s="24"/>
      <c r="N48" s="23"/>
    </row>
    <row r="49" spans="1:14" ht="14.25" thickBot="1">
      <c r="A49" s="5" t="s">
        <v>268</v>
      </c>
      <c r="B49" s="25">
        <v>-472099</v>
      </c>
      <c r="C49" s="26">
        <v>-428238</v>
      </c>
      <c r="D49" s="26">
        <v>-384361</v>
      </c>
      <c r="E49" s="26">
        <v>-63414</v>
      </c>
      <c r="F49" s="25">
        <v>1638</v>
      </c>
      <c r="G49" s="26">
        <v>44327</v>
      </c>
      <c r="H49" s="26">
        <v>-176831</v>
      </c>
      <c r="I49" s="26">
        <v>-144880</v>
      </c>
      <c r="J49" s="25">
        <v>-496800</v>
      </c>
      <c r="K49" s="26">
        <v>-434302</v>
      </c>
      <c r="L49" s="26">
        <v>-423</v>
      </c>
      <c r="M49" s="26">
        <v>-102386</v>
      </c>
      <c r="N49" s="25">
        <v>-1833746</v>
      </c>
    </row>
    <row r="50" spans="1:14" ht="14.25" thickTop="1">
      <c r="A50" s="7" t="s">
        <v>269</v>
      </c>
      <c r="B50" s="23"/>
      <c r="C50" s="24"/>
      <c r="D50" s="24"/>
      <c r="E50" s="24"/>
      <c r="F50" s="23"/>
      <c r="G50" s="24"/>
      <c r="H50" s="24"/>
      <c r="I50" s="24"/>
      <c r="J50" s="23"/>
      <c r="K50" s="24"/>
      <c r="L50" s="24"/>
      <c r="M50" s="24"/>
      <c r="N50" s="23"/>
    </row>
    <row r="51" spans="1:14" ht="13.5">
      <c r="A51" s="7" t="s">
        <v>270</v>
      </c>
      <c r="B51" s="23">
        <v>415619</v>
      </c>
      <c r="C51" s="24">
        <v>519167</v>
      </c>
      <c r="D51" s="24">
        <v>418055</v>
      </c>
      <c r="E51" s="24">
        <v>78246</v>
      </c>
      <c r="F51" s="23">
        <v>-253986</v>
      </c>
      <c r="G51" s="24">
        <v>-206106</v>
      </c>
      <c r="H51" s="24">
        <v>-356290</v>
      </c>
      <c r="I51" s="24">
        <v>-77931</v>
      </c>
      <c r="J51" s="23">
        <v>1525</v>
      </c>
      <c r="K51" s="24">
        <v>-316771</v>
      </c>
      <c r="L51" s="24">
        <v>-282152</v>
      </c>
      <c r="M51" s="24">
        <v>-240230</v>
      </c>
      <c r="N51" s="23">
        <v>-1850478</v>
      </c>
    </row>
    <row r="52" spans="1:14" ht="13.5">
      <c r="A52" s="7" t="s">
        <v>271</v>
      </c>
      <c r="B52" s="23">
        <v>328370</v>
      </c>
      <c r="C52" s="24">
        <v>328370</v>
      </c>
      <c r="D52" s="24">
        <v>328370</v>
      </c>
      <c r="E52" s="24">
        <v>328370</v>
      </c>
      <c r="F52" s="23">
        <v>582356</v>
      </c>
      <c r="G52" s="24">
        <v>582356</v>
      </c>
      <c r="H52" s="24">
        <v>582356</v>
      </c>
      <c r="I52" s="24">
        <v>582356</v>
      </c>
      <c r="J52" s="23">
        <v>580830</v>
      </c>
      <c r="K52" s="24">
        <v>580830</v>
      </c>
      <c r="L52" s="24">
        <v>580830</v>
      </c>
      <c r="M52" s="24">
        <v>580830</v>
      </c>
      <c r="N52" s="23">
        <v>2431309</v>
      </c>
    </row>
    <row r="53" spans="1:14" ht="14.25" thickBot="1">
      <c r="A53" s="7" t="s">
        <v>271</v>
      </c>
      <c r="B53" s="23">
        <v>743990</v>
      </c>
      <c r="C53" s="24">
        <v>847538</v>
      </c>
      <c r="D53" s="24">
        <v>746426</v>
      </c>
      <c r="E53" s="24">
        <v>406616</v>
      </c>
      <c r="F53" s="23">
        <v>328370</v>
      </c>
      <c r="G53" s="24">
        <v>376250</v>
      </c>
      <c r="H53" s="24">
        <v>226066</v>
      </c>
      <c r="I53" s="24">
        <v>504424</v>
      </c>
      <c r="J53" s="23">
        <v>582356</v>
      </c>
      <c r="K53" s="24">
        <v>264059</v>
      </c>
      <c r="L53" s="24">
        <v>298678</v>
      </c>
      <c r="M53" s="24">
        <v>340600</v>
      </c>
      <c r="N53" s="23">
        <v>580830</v>
      </c>
    </row>
    <row r="54" spans="1:14" ht="14.25" thickTop="1">
      <c r="A54" s="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6" ht="13.5">
      <c r="A56" s="20" t="s">
        <v>224</v>
      </c>
    </row>
    <row r="57" ht="13.5">
      <c r="A57" s="20" t="s">
        <v>225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O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5" width="17.625" style="0" customWidth="1"/>
  </cols>
  <sheetData>
    <row r="1" ht="14.25" thickBot="1"/>
    <row r="2" spans="1:15" ht="14.25" thickTop="1">
      <c r="A2" s="10" t="s">
        <v>220</v>
      </c>
      <c r="B2" s="14">
        <v>1712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 thickBot="1">
      <c r="A3" s="11" t="s">
        <v>221</v>
      </c>
      <c r="B3" s="1" t="s">
        <v>222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Top="1">
      <c r="A4" s="10" t="s">
        <v>106</v>
      </c>
      <c r="B4" s="15" t="str">
        <f>HYPERLINK("http://www.kabupro.jp/mark/20140124/S1000Y36.htm","訂正有価証券報告書")</f>
        <v>訂正有価証券報告書</v>
      </c>
      <c r="C4" s="15" t="str">
        <f>HYPERLINK("http://www.kabupro.jp/mark/20140124/S1000Y36.htm","訂正有価証券報告書")</f>
        <v>訂正有価証券報告書</v>
      </c>
      <c r="D4" s="15" t="str">
        <f>HYPERLINK("http://www.kabupro.jp/mark/20120113/S000A2K9.htm","四半期報告書")</f>
        <v>四半期報告書</v>
      </c>
      <c r="E4" s="15" t="str">
        <f>HYPERLINK("http://www.kabupro.jp/mark/20111012/S0009HEL.htm","四半期報告書")</f>
        <v>四半期報告書</v>
      </c>
      <c r="F4" s="15" t="str">
        <f>HYPERLINK("http://www.kabupro.jp/mark/20110712/S0008W7W.htm","四半期報告書")</f>
        <v>四半期報告書</v>
      </c>
      <c r="G4" s="15" t="str">
        <f>HYPERLINK("http://www.kabupro.jp/mark/20120524/S000AWDM.htm","有価証券報告書")</f>
        <v>有価証券報告書</v>
      </c>
      <c r="H4" s="15" t="str">
        <f>HYPERLINK("http://www.kabupro.jp/mark/20110114/S0007JQC.htm","四半期報告書")</f>
        <v>四半期報告書</v>
      </c>
      <c r="I4" s="15" t="str">
        <f>HYPERLINK("http://www.kabupro.jp/mark/20101014/S0006XU5.htm","四半期報告書")</f>
        <v>四半期報告書</v>
      </c>
      <c r="J4" s="15" t="str">
        <f>HYPERLINK("http://www.kabupro.jp/mark/20100714/S0006COZ.htm","四半期報告書")</f>
        <v>四半期報告書</v>
      </c>
      <c r="K4" s="15" t="str">
        <f>HYPERLINK("http://www.kabupro.jp/mark/20110526/S0008CSS.htm","有価証券報告書")</f>
        <v>有価証券報告書</v>
      </c>
      <c r="L4" s="15" t="str">
        <f>HYPERLINK("http://www.kabupro.jp/mark/20100114/S0004XYZ.htm","四半期報告書")</f>
        <v>四半期報告書</v>
      </c>
      <c r="M4" s="15" t="str">
        <f>HYPERLINK("http://www.kabupro.jp/mark/20091014/S0004CE2.htm","四半期報告書")</f>
        <v>四半期報告書</v>
      </c>
      <c r="N4" s="15" t="str">
        <f>HYPERLINK("http://www.kabupro.jp/mark/20090714/S0003O8A.htm","四半期報告書")</f>
        <v>四半期報告書</v>
      </c>
      <c r="O4" s="15" t="str">
        <f>HYPERLINK("http://www.kabupro.jp/mark/20100527/S0005S7S.htm","有価証券報告書")</f>
        <v>有価証券報告書</v>
      </c>
    </row>
    <row r="5" spans="1:15" ht="14.25" thickBot="1">
      <c r="A5" s="11" t="s">
        <v>107</v>
      </c>
      <c r="B5" s="1" t="s">
        <v>113</v>
      </c>
      <c r="C5" s="1" t="s">
        <v>113</v>
      </c>
      <c r="D5" s="1" t="s">
        <v>117</v>
      </c>
      <c r="E5" s="1" t="s">
        <v>120</v>
      </c>
      <c r="F5" s="1" t="s">
        <v>122</v>
      </c>
      <c r="G5" s="1" t="s">
        <v>124</v>
      </c>
      <c r="H5" s="1" t="s">
        <v>126</v>
      </c>
      <c r="I5" s="1" t="s">
        <v>128</v>
      </c>
      <c r="J5" s="1" t="s">
        <v>130</v>
      </c>
      <c r="K5" s="1" t="s">
        <v>132</v>
      </c>
      <c r="L5" s="1" t="s">
        <v>134</v>
      </c>
      <c r="M5" s="1" t="s">
        <v>136</v>
      </c>
      <c r="N5" s="1" t="s">
        <v>138</v>
      </c>
      <c r="O5" s="1" t="s">
        <v>140</v>
      </c>
    </row>
    <row r="6" spans="1:15" ht="15" thickBot="1" thickTop="1">
      <c r="A6" s="10" t="s">
        <v>108</v>
      </c>
      <c r="B6" s="18" t="s">
        <v>223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4.25" thickTop="1">
      <c r="A7" s="12" t="s">
        <v>109</v>
      </c>
      <c r="B7" s="16" t="s">
        <v>114</v>
      </c>
      <c r="C7" s="16" t="s">
        <v>114</v>
      </c>
      <c r="D7" s="14" t="s">
        <v>118</v>
      </c>
      <c r="E7" s="14" t="s">
        <v>118</v>
      </c>
      <c r="F7" s="14" t="s">
        <v>118</v>
      </c>
      <c r="G7" s="16" t="s">
        <v>114</v>
      </c>
      <c r="H7" s="14" t="s">
        <v>118</v>
      </c>
      <c r="I7" s="14" t="s">
        <v>118</v>
      </c>
      <c r="J7" s="14" t="s">
        <v>118</v>
      </c>
      <c r="K7" s="16" t="s">
        <v>114</v>
      </c>
      <c r="L7" s="14" t="s">
        <v>118</v>
      </c>
      <c r="M7" s="14" t="s">
        <v>118</v>
      </c>
      <c r="N7" s="14" t="s">
        <v>118</v>
      </c>
      <c r="O7" s="16" t="s">
        <v>114</v>
      </c>
    </row>
    <row r="8" spans="1:15" ht="13.5">
      <c r="A8" s="13" t="s">
        <v>110</v>
      </c>
      <c r="B8" s="17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</row>
    <row r="9" spans="1:15" ht="13.5">
      <c r="A9" s="13" t="s">
        <v>111</v>
      </c>
      <c r="B9" s="17" t="s">
        <v>115</v>
      </c>
      <c r="C9" s="17" t="s">
        <v>116</v>
      </c>
      <c r="D9" s="1" t="s">
        <v>119</v>
      </c>
      <c r="E9" s="1" t="s">
        <v>121</v>
      </c>
      <c r="F9" s="1" t="s">
        <v>123</v>
      </c>
      <c r="G9" s="17" t="s">
        <v>125</v>
      </c>
      <c r="H9" s="1" t="s">
        <v>127</v>
      </c>
      <c r="I9" s="1" t="s">
        <v>129</v>
      </c>
      <c r="J9" s="1" t="s">
        <v>131</v>
      </c>
      <c r="K9" s="17" t="s">
        <v>133</v>
      </c>
      <c r="L9" s="1" t="s">
        <v>135</v>
      </c>
      <c r="M9" s="1" t="s">
        <v>137</v>
      </c>
      <c r="N9" s="1" t="s">
        <v>139</v>
      </c>
      <c r="O9" s="17" t="s">
        <v>141</v>
      </c>
    </row>
    <row r="10" spans="1:15" ht="14.25" thickBot="1">
      <c r="A10" s="13" t="s">
        <v>112</v>
      </c>
      <c r="B10" s="17" t="s">
        <v>143</v>
      </c>
      <c r="C10" s="17" t="s">
        <v>143</v>
      </c>
      <c r="D10" s="1" t="s">
        <v>143</v>
      </c>
      <c r="E10" s="1" t="s">
        <v>143</v>
      </c>
      <c r="F10" s="1" t="s">
        <v>143</v>
      </c>
      <c r="G10" s="17" t="s">
        <v>143</v>
      </c>
      <c r="H10" s="1" t="s">
        <v>143</v>
      </c>
      <c r="I10" s="1" t="s">
        <v>143</v>
      </c>
      <c r="J10" s="1" t="s">
        <v>143</v>
      </c>
      <c r="K10" s="17" t="s">
        <v>143</v>
      </c>
      <c r="L10" s="1" t="s">
        <v>143</v>
      </c>
      <c r="M10" s="1" t="s">
        <v>143</v>
      </c>
      <c r="N10" s="1" t="s">
        <v>143</v>
      </c>
      <c r="O10" s="17" t="s">
        <v>143</v>
      </c>
    </row>
    <row r="11" spans="1:15" ht="14.25" thickTop="1">
      <c r="A11" s="9" t="s">
        <v>142</v>
      </c>
      <c r="B11" s="21">
        <v>204982</v>
      </c>
      <c r="C11" s="21">
        <v>743990</v>
      </c>
      <c r="D11" s="22">
        <v>847538</v>
      </c>
      <c r="E11" s="22">
        <v>746426</v>
      </c>
      <c r="F11" s="22">
        <v>406616</v>
      </c>
      <c r="G11" s="21">
        <v>328370</v>
      </c>
      <c r="H11" s="22">
        <v>376250</v>
      </c>
      <c r="I11" s="22">
        <v>226066</v>
      </c>
      <c r="J11" s="22">
        <v>504424</v>
      </c>
      <c r="K11" s="21">
        <v>582356</v>
      </c>
      <c r="L11" s="22">
        <v>264059</v>
      </c>
      <c r="M11" s="22">
        <v>298678</v>
      </c>
      <c r="N11" s="22">
        <v>340600</v>
      </c>
      <c r="O11" s="21">
        <v>580830</v>
      </c>
    </row>
    <row r="12" spans="1:15" ht="13.5">
      <c r="A12" s="2" t="s">
        <v>144</v>
      </c>
      <c r="B12" s="23">
        <v>186374</v>
      </c>
      <c r="C12" s="23">
        <v>322689</v>
      </c>
      <c r="D12" s="24"/>
      <c r="E12" s="24"/>
      <c r="F12" s="24"/>
      <c r="G12" s="23">
        <v>120640</v>
      </c>
      <c r="H12" s="24"/>
      <c r="I12" s="24"/>
      <c r="J12" s="24"/>
      <c r="K12" s="23">
        <v>94306</v>
      </c>
      <c r="L12" s="24"/>
      <c r="M12" s="24"/>
      <c r="N12" s="24"/>
      <c r="O12" s="23">
        <v>233087</v>
      </c>
    </row>
    <row r="13" spans="1:15" ht="13.5">
      <c r="A13" s="2" t="s">
        <v>145</v>
      </c>
      <c r="B13" s="23">
        <v>1110781</v>
      </c>
      <c r="C13" s="23">
        <v>859250</v>
      </c>
      <c r="D13" s="24"/>
      <c r="E13" s="24"/>
      <c r="F13" s="24"/>
      <c r="G13" s="23">
        <v>1110873</v>
      </c>
      <c r="H13" s="24"/>
      <c r="I13" s="24"/>
      <c r="J13" s="24"/>
      <c r="K13" s="23">
        <v>804181</v>
      </c>
      <c r="L13" s="24"/>
      <c r="M13" s="24"/>
      <c r="N13" s="24"/>
      <c r="O13" s="23">
        <v>1476764</v>
      </c>
    </row>
    <row r="14" spans="1:15" ht="13.5">
      <c r="A14" s="2" t="s">
        <v>146</v>
      </c>
      <c r="B14" s="23"/>
      <c r="C14" s="23"/>
      <c r="D14" s="24"/>
      <c r="E14" s="24"/>
      <c r="F14" s="24"/>
      <c r="G14" s="23"/>
      <c r="H14" s="24"/>
      <c r="I14" s="24"/>
      <c r="J14" s="24"/>
      <c r="K14" s="23"/>
      <c r="L14" s="24"/>
      <c r="M14" s="24"/>
      <c r="N14" s="24"/>
      <c r="O14" s="23">
        <v>11</v>
      </c>
    </row>
    <row r="15" spans="1:15" ht="13.5">
      <c r="A15" s="2" t="s">
        <v>147</v>
      </c>
      <c r="B15" s="23"/>
      <c r="C15" s="23"/>
      <c r="D15" s="24"/>
      <c r="E15" s="24"/>
      <c r="F15" s="24"/>
      <c r="G15" s="23"/>
      <c r="H15" s="24"/>
      <c r="I15" s="24"/>
      <c r="J15" s="24"/>
      <c r="K15" s="23"/>
      <c r="L15" s="24"/>
      <c r="M15" s="24"/>
      <c r="N15" s="24"/>
      <c r="O15" s="23">
        <v>469905</v>
      </c>
    </row>
    <row r="16" spans="1:15" ht="13.5">
      <c r="A16" s="2" t="s">
        <v>148</v>
      </c>
      <c r="B16" s="23"/>
      <c r="C16" s="23"/>
      <c r="D16" s="24"/>
      <c r="E16" s="24"/>
      <c r="F16" s="24"/>
      <c r="G16" s="23">
        <v>100000</v>
      </c>
      <c r="H16" s="24"/>
      <c r="I16" s="24"/>
      <c r="J16" s="24"/>
      <c r="K16" s="23"/>
      <c r="L16" s="24"/>
      <c r="M16" s="24"/>
      <c r="N16" s="24"/>
      <c r="O16" s="23"/>
    </row>
    <row r="17" spans="1:15" ht="13.5">
      <c r="A17" s="2" t="s">
        <v>149</v>
      </c>
      <c r="B17" s="23">
        <v>183702</v>
      </c>
      <c r="C17" s="23">
        <v>80376</v>
      </c>
      <c r="D17" s="24">
        <v>107383</v>
      </c>
      <c r="E17" s="24">
        <v>75579</v>
      </c>
      <c r="F17" s="24">
        <v>74242</v>
      </c>
      <c r="G17" s="23">
        <v>55568</v>
      </c>
      <c r="H17" s="24">
        <v>70960</v>
      </c>
      <c r="I17" s="24">
        <v>67598</v>
      </c>
      <c r="J17" s="24">
        <v>50332</v>
      </c>
      <c r="K17" s="23">
        <v>94065</v>
      </c>
      <c r="L17" s="24">
        <v>45830</v>
      </c>
      <c r="M17" s="24">
        <v>657120</v>
      </c>
      <c r="N17" s="24">
        <v>392160</v>
      </c>
      <c r="O17" s="23"/>
    </row>
    <row r="18" spans="1:15" ht="13.5">
      <c r="A18" s="2" t="s">
        <v>150</v>
      </c>
      <c r="B18" s="23">
        <v>22946</v>
      </c>
      <c r="C18" s="23">
        <v>17357</v>
      </c>
      <c r="D18" s="24"/>
      <c r="E18" s="24"/>
      <c r="F18" s="24"/>
      <c r="G18" s="23">
        <v>26700</v>
      </c>
      <c r="H18" s="24"/>
      <c r="I18" s="24"/>
      <c r="J18" s="24"/>
      <c r="K18" s="23">
        <v>46071</v>
      </c>
      <c r="L18" s="24"/>
      <c r="M18" s="24"/>
      <c r="N18" s="24"/>
      <c r="O18" s="23">
        <v>14486</v>
      </c>
    </row>
    <row r="19" spans="1:15" ht="13.5">
      <c r="A19" s="2" t="s">
        <v>151</v>
      </c>
      <c r="B19" s="23">
        <v>3319</v>
      </c>
      <c r="C19" s="23">
        <v>3939</v>
      </c>
      <c r="D19" s="24"/>
      <c r="E19" s="24"/>
      <c r="F19" s="24"/>
      <c r="G19" s="23">
        <v>2401</v>
      </c>
      <c r="H19" s="24"/>
      <c r="I19" s="24"/>
      <c r="J19" s="24"/>
      <c r="K19" s="23">
        <v>3532</v>
      </c>
      <c r="L19" s="24"/>
      <c r="M19" s="24"/>
      <c r="N19" s="24"/>
      <c r="O19" s="23">
        <v>3017</v>
      </c>
    </row>
    <row r="20" spans="1:15" ht="13.5">
      <c r="A20" s="2" t="s">
        <v>152</v>
      </c>
      <c r="B20" s="23">
        <v>22782</v>
      </c>
      <c r="C20" s="23">
        <v>33880</v>
      </c>
      <c r="D20" s="24"/>
      <c r="E20" s="24"/>
      <c r="F20" s="24"/>
      <c r="G20" s="23">
        <v>11410</v>
      </c>
      <c r="H20" s="24"/>
      <c r="I20" s="24"/>
      <c r="J20" s="24"/>
      <c r="K20" s="23">
        <v>18501</v>
      </c>
      <c r="L20" s="24"/>
      <c r="M20" s="24"/>
      <c r="N20" s="24"/>
      <c r="O20" s="23">
        <v>32974</v>
      </c>
    </row>
    <row r="21" spans="1:15" ht="13.5">
      <c r="A21" s="2" t="s">
        <v>153</v>
      </c>
      <c r="B21" s="23"/>
      <c r="C21" s="23"/>
      <c r="D21" s="24"/>
      <c r="E21" s="24"/>
      <c r="F21" s="24"/>
      <c r="G21" s="23">
        <v>29600</v>
      </c>
      <c r="H21" s="24"/>
      <c r="I21" s="24"/>
      <c r="J21" s="24"/>
      <c r="K21" s="23"/>
      <c r="L21" s="24"/>
      <c r="M21" s="24"/>
      <c r="N21" s="24"/>
      <c r="O21" s="23"/>
    </row>
    <row r="22" spans="1:15" ht="13.5">
      <c r="A22" s="2" t="s">
        <v>154</v>
      </c>
      <c r="B22" s="23"/>
      <c r="C22" s="23"/>
      <c r="D22" s="24"/>
      <c r="E22" s="24"/>
      <c r="F22" s="24"/>
      <c r="G22" s="23">
        <v>73085</v>
      </c>
      <c r="H22" s="24"/>
      <c r="I22" s="24"/>
      <c r="J22" s="24"/>
      <c r="K22" s="23"/>
      <c r="L22" s="24"/>
      <c r="M22" s="24"/>
      <c r="N22" s="24"/>
      <c r="O22" s="23"/>
    </row>
    <row r="23" spans="1:15" ht="13.5">
      <c r="A23" s="2" t="s">
        <v>155</v>
      </c>
      <c r="B23" s="23">
        <v>24611</v>
      </c>
      <c r="C23" s="23">
        <v>6761</v>
      </c>
      <c r="D23" s="24">
        <v>76624</v>
      </c>
      <c r="E23" s="24">
        <v>86348</v>
      </c>
      <c r="F23" s="24">
        <v>180654</v>
      </c>
      <c r="G23" s="23">
        <v>21958</v>
      </c>
      <c r="H23" s="24">
        <v>220754</v>
      </c>
      <c r="I23" s="24">
        <v>79685</v>
      </c>
      <c r="J23" s="24">
        <v>81940</v>
      </c>
      <c r="K23" s="23">
        <v>10997</v>
      </c>
      <c r="L23" s="24">
        <v>99735</v>
      </c>
      <c r="M23" s="24">
        <v>116473</v>
      </c>
      <c r="N23" s="24">
        <v>99332</v>
      </c>
      <c r="O23" s="23">
        <v>68860</v>
      </c>
    </row>
    <row r="24" spans="1:15" ht="13.5">
      <c r="A24" s="2" t="s">
        <v>156</v>
      </c>
      <c r="B24" s="23">
        <v>-10181</v>
      </c>
      <c r="C24" s="23">
        <v>-14280</v>
      </c>
      <c r="D24" s="24">
        <v>-6187</v>
      </c>
      <c r="E24" s="24">
        <v>-6187</v>
      </c>
      <c r="F24" s="24">
        <v>-6187</v>
      </c>
      <c r="G24" s="23">
        <v>-6187</v>
      </c>
      <c r="H24" s="24"/>
      <c r="I24" s="24"/>
      <c r="J24" s="24"/>
      <c r="K24" s="23"/>
      <c r="L24" s="24"/>
      <c r="M24" s="24"/>
      <c r="N24" s="24"/>
      <c r="O24" s="23"/>
    </row>
    <row r="25" spans="1:15" ht="13.5">
      <c r="A25" s="2" t="s">
        <v>157</v>
      </c>
      <c r="B25" s="23">
        <v>1749320</v>
      </c>
      <c r="C25" s="23">
        <v>2053965</v>
      </c>
      <c r="D25" s="24">
        <v>2233472</v>
      </c>
      <c r="E25" s="24">
        <v>1954349</v>
      </c>
      <c r="F25" s="24">
        <v>2105093</v>
      </c>
      <c r="G25" s="23">
        <v>1874421</v>
      </c>
      <c r="H25" s="24">
        <v>1852160</v>
      </c>
      <c r="I25" s="24">
        <v>1411896</v>
      </c>
      <c r="J25" s="24">
        <v>1474619</v>
      </c>
      <c r="K25" s="23">
        <v>1654013</v>
      </c>
      <c r="L25" s="24">
        <v>1878005</v>
      </c>
      <c r="M25" s="24">
        <v>2437535</v>
      </c>
      <c r="N25" s="24">
        <v>2432845</v>
      </c>
      <c r="O25" s="23">
        <v>2879940</v>
      </c>
    </row>
    <row r="26" spans="1:15" ht="13.5">
      <c r="A26" s="3" t="s">
        <v>158</v>
      </c>
      <c r="B26" s="23">
        <v>1650779</v>
      </c>
      <c r="C26" s="23">
        <v>1622308</v>
      </c>
      <c r="D26" s="24"/>
      <c r="E26" s="24"/>
      <c r="F26" s="24"/>
      <c r="G26" s="23">
        <v>1621548</v>
      </c>
      <c r="H26" s="24"/>
      <c r="I26" s="24"/>
      <c r="J26" s="24"/>
      <c r="K26" s="23">
        <v>1613535</v>
      </c>
      <c r="L26" s="24"/>
      <c r="M26" s="24"/>
      <c r="N26" s="24"/>
      <c r="O26" s="23">
        <v>1500096</v>
      </c>
    </row>
    <row r="27" spans="1:15" ht="13.5">
      <c r="A27" s="4" t="s">
        <v>159</v>
      </c>
      <c r="B27" s="23">
        <v>-784688</v>
      </c>
      <c r="C27" s="23">
        <v>-697719</v>
      </c>
      <c r="D27" s="24"/>
      <c r="E27" s="24"/>
      <c r="F27" s="24"/>
      <c r="G27" s="23">
        <v>-600089</v>
      </c>
      <c r="H27" s="24"/>
      <c r="I27" s="24"/>
      <c r="J27" s="24"/>
      <c r="K27" s="23">
        <v>-489043</v>
      </c>
      <c r="L27" s="24"/>
      <c r="M27" s="24"/>
      <c r="N27" s="24"/>
      <c r="O27" s="23">
        <v>-364359</v>
      </c>
    </row>
    <row r="28" spans="1:15" ht="13.5">
      <c r="A28" s="4" t="s">
        <v>160</v>
      </c>
      <c r="B28" s="23">
        <v>866091</v>
      </c>
      <c r="C28" s="23">
        <v>924589</v>
      </c>
      <c r="D28" s="24">
        <v>949010</v>
      </c>
      <c r="E28" s="24">
        <v>973061</v>
      </c>
      <c r="F28" s="24">
        <v>997466</v>
      </c>
      <c r="G28" s="23">
        <v>1021459</v>
      </c>
      <c r="H28" s="24">
        <v>1049499</v>
      </c>
      <c r="I28" s="24">
        <v>1072665</v>
      </c>
      <c r="J28" s="24">
        <v>1100044</v>
      </c>
      <c r="K28" s="23">
        <v>1124492</v>
      </c>
      <c r="L28" s="24">
        <v>1156149</v>
      </c>
      <c r="M28" s="24">
        <v>1187805</v>
      </c>
      <c r="N28" s="24">
        <v>1209561</v>
      </c>
      <c r="O28" s="23">
        <v>1135736</v>
      </c>
    </row>
    <row r="29" spans="1:15" ht="13.5">
      <c r="A29" s="3" t="s">
        <v>161</v>
      </c>
      <c r="B29" s="23">
        <v>615558</v>
      </c>
      <c r="C29" s="23">
        <v>505154</v>
      </c>
      <c r="D29" s="24"/>
      <c r="E29" s="24"/>
      <c r="F29" s="24"/>
      <c r="G29" s="23">
        <v>461280</v>
      </c>
      <c r="H29" s="24"/>
      <c r="I29" s="24"/>
      <c r="J29" s="24"/>
      <c r="K29" s="23">
        <v>428735</v>
      </c>
      <c r="L29" s="24"/>
      <c r="M29" s="24"/>
      <c r="N29" s="24"/>
      <c r="O29" s="23">
        <v>286520</v>
      </c>
    </row>
    <row r="30" spans="1:15" ht="13.5">
      <c r="A30" s="4" t="s">
        <v>159</v>
      </c>
      <c r="B30" s="23">
        <v>-243671</v>
      </c>
      <c r="C30" s="23">
        <v>-213462</v>
      </c>
      <c r="D30" s="24"/>
      <c r="E30" s="24"/>
      <c r="F30" s="24"/>
      <c r="G30" s="23">
        <v>-156654</v>
      </c>
      <c r="H30" s="24"/>
      <c r="I30" s="24"/>
      <c r="J30" s="24"/>
      <c r="K30" s="23">
        <v>-123152</v>
      </c>
      <c r="L30" s="24"/>
      <c r="M30" s="24"/>
      <c r="N30" s="24"/>
      <c r="O30" s="23">
        <v>-90760</v>
      </c>
    </row>
    <row r="31" spans="1:15" ht="13.5">
      <c r="A31" s="4" t="s">
        <v>162</v>
      </c>
      <c r="B31" s="23">
        <v>371887</v>
      </c>
      <c r="C31" s="23">
        <v>291691</v>
      </c>
      <c r="D31" s="24"/>
      <c r="E31" s="24"/>
      <c r="F31" s="24"/>
      <c r="G31" s="23">
        <v>304626</v>
      </c>
      <c r="H31" s="24"/>
      <c r="I31" s="24"/>
      <c r="J31" s="24"/>
      <c r="K31" s="23">
        <v>305583</v>
      </c>
      <c r="L31" s="24"/>
      <c r="M31" s="24"/>
      <c r="N31" s="24"/>
      <c r="O31" s="23">
        <v>195759</v>
      </c>
    </row>
    <row r="32" spans="1:15" ht="13.5">
      <c r="A32" s="3" t="s">
        <v>163</v>
      </c>
      <c r="B32" s="23">
        <v>933123</v>
      </c>
      <c r="C32" s="23">
        <v>917596</v>
      </c>
      <c r="D32" s="24"/>
      <c r="E32" s="24"/>
      <c r="F32" s="24"/>
      <c r="G32" s="23">
        <v>882278</v>
      </c>
      <c r="H32" s="24"/>
      <c r="I32" s="24"/>
      <c r="J32" s="24"/>
      <c r="K32" s="23">
        <v>1077842</v>
      </c>
      <c r="L32" s="24"/>
      <c r="M32" s="24"/>
      <c r="N32" s="24"/>
      <c r="O32" s="23">
        <v>755999</v>
      </c>
    </row>
    <row r="33" spans="1:15" ht="13.5">
      <c r="A33" s="4" t="s">
        <v>159</v>
      </c>
      <c r="B33" s="23">
        <v>-730399</v>
      </c>
      <c r="C33" s="23">
        <v>-645929</v>
      </c>
      <c r="D33" s="24"/>
      <c r="E33" s="24"/>
      <c r="F33" s="24"/>
      <c r="G33" s="23">
        <v>-572700</v>
      </c>
      <c r="H33" s="24"/>
      <c r="I33" s="24"/>
      <c r="J33" s="24"/>
      <c r="K33" s="23">
        <v>-555128</v>
      </c>
      <c r="L33" s="24"/>
      <c r="M33" s="24"/>
      <c r="N33" s="24"/>
      <c r="O33" s="23">
        <v>-389008</v>
      </c>
    </row>
    <row r="34" spans="1:15" ht="13.5">
      <c r="A34" s="4" t="s">
        <v>164</v>
      </c>
      <c r="B34" s="23">
        <v>202723</v>
      </c>
      <c r="C34" s="23">
        <v>271666</v>
      </c>
      <c r="D34" s="24"/>
      <c r="E34" s="24"/>
      <c r="F34" s="24"/>
      <c r="G34" s="23">
        <v>309577</v>
      </c>
      <c r="H34" s="24"/>
      <c r="I34" s="24"/>
      <c r="J34" s="24"/>
      <c r="K34" s="23">
        <v>522714</v>
      </c>
      <c r="L34" s="24"/>
      <c r="M34" s="24"/>
      <c r="N34" s="24"/>
      <c r="O34" s="23">
        <v>366991</v>
      </c>
    </row>
    <row r="35" spans="1:15" ht="13.5">
      <c r="A35" s="3" t="s">
        <v>165</v>
      </c>
      <c r="B35" s="23">
        <v>33132</v>
      </c>
      <c r="C35" s="23">
        <v>25316</v>
      </c>
      <c r="D35" s="24"/>
      <c r="E35" s="24"/>
      <c r="F35" s="24"/>
      <c r="G35" s="23">
        <v>16680</v>
      </c>
      <c r="H35" s="24"/>
      <c r="I35" s="24"/>
      <c r="J35" s="24"/>
      <c r="K35" s="23">
        <v>16680</v>
      </c>
      <c r="L35" s="24"/>
      <c r="M35" s="24"/>
      <c r="N35" s="24"/>
      <c r="O35" s="23">
        <v>16680</v>
      </c>
    </row>
    <row r="36" spans="1:15" ht="13.5">
      <c r="A36" s="4" t="s">
        <v>159</v>
      </c>
      <c r="B36" s="23">
        <v>-27239</v>
      </c>
      <c r="C36" s="23">
        <v>-15206</v>
      </c>
      <c r="D36" s="24"/>
      <c r="E36" s="24"/>
      <c r="F36" s="24"/>
      <c r="G36" s="23">
        <v>-15696</v>
      </c>
      <c r="H36" s="24"/>
      <c r="I36" s="24"/>
      <c r="J36" s="24"/>
      <c r="K36" s="23">
        <v>-14725</v>
      </c>
      <c r="L36" s="24"/>
      <c r="M36" s="24"/>
      <c r="N36" s="24"/>
      <c r="O36" s="23">
        <v>-13033</v>
      </c>
    </row>
    <row r="37" spans="1:15" ht="13.5">
      <c r="A37" s="4" t="s">
        <v>166</v>
      </c>
      <c r="B37" s="23">
        <v>5893</v>
      </c>
      <c r="C37" s="23">
        <v>10110</v>
      </c>
      <c r="D37" s="24"/>
      <c r="E37" s="24"/>
      <c r="F37" s="24"/>
      <c r="G37" s="23">
        <v>983</v>
      </c>
      <c r="H37" s="24"/>
      <c r="I37" s="24"/>
      <c r="J37" s="24"/>
      <c r="K37" s="23">
        <v>1954</v>
      </c>
      <c r="L37" s="24"/>
      <c r="M37" s="24"/>
      <c r="N37" s="24"/>
      <c r="O37" s="23">
        <v>3646</v>
      </c>
    </row>
    <row r="38" spans="1:15" ht="13.5">
      <c r="A38" s="3" t="s">
        <v>167</v>
      </c>
      <c r="B38" s="23">
        <v>205147</v>
      </c>
      <c r="C38" s="23">
        <v>218731</v>
      </c>
      <c r="D38" s="24"/>
      <c r="E38" s="24"/>
      <c r="F38" s="24"/>
      <c r="G38" s="23">
        <v>210787</v>
      </c>
      <c r="H38" s="24"/>
      <c r="I38" s="24"/>
      <c r="J38" s="24"/>
      <c r="K38" s="23">
        <v>209183</v>
      </c>
      <c r="L38" s="24"/>
      <c r="M38" s="24"/>
      <c r="N38" s="24"/>
      <c r="O38" s="23">
        <v>184614</v>
      </c>
    </row>
    <row r="39" spans="1:15" ht="13.5">
      <c r="A39" s="4" t="s">
        <v>159</v>
      </c>
      <c r="B39" s="23">
        <v>-190637</v>
      </c>
      <c r="C39" s="23">
        <v>-198623</v>
      </c>
      <c r="D39" s="24"/>
      <c r="E39" s="24"/>
      <c r="F39" s="24"/>
      <c r="G39" s="23">
        <v>-188672</v>
      </c>
      <c r="H39" s="24"/>
      <c r="I39" s="24"/>
      <c r="J39" s="24"/>
      <c r="K39" s="23">
        <v>-174165</v>
      </c>
      <c r="L39" s="24"/>
      <c r="M39" s="24"/>
      <c r="N39" s="24"/>
      <c r="O39" s="23">
        <v>-152989</v>
      </c>
    </row>
    <row r="40" spans="1:15" ht="13.5">
      <c r="A40" s="4" t="s">
        <v>168</v>
      </c>
      <c r="B40" s="23">
        <v>14510</v>
      </c>
      <c r="C40" s="23">
        <v>20108</v>
      </c>
      <c r="D40" s="24"/>
      <c r="E40" s="24"/>
      <c r="F40" s="24"/>
      <c r="G40" s="23">
        <v>22114</v>
      </c>
      <c r="H40" s="24"/>
      <c r="I40" s="24"/>
      <c r="J40" s="24"/>
      <c r="K40" s="23">
        <v>35017</v>
      </c>
      <c r="L40" s="24"/>
      <c r="M40" s="24"/>
      <c r="N40" s="24"/>
      <c r="O40" s="23">
        <v>31625</v>
      </c>
    </row>
    <row r="41" spans="1:15" ht="13.5">
      <c r="A41" s="3" t="s">
        <v>169</v>
      </c>
      <c r="B41" s="23">
        <v>3314933</v>
      </c>
      <c r="C41" s="23">
        <v>2743504</v>
      </c>
      <c r="D41" s="24">
        <v>2743504</v>
      </c>
      <c r="E41" s="24">
        <v>2743504</v>
      </c>
      <c r="F41" s="24">
        <v>2743504</v>
      </c>
      <c r="G41" s="23">
        <v>2743504</v>
      </c>
      <c r="H41" s="24">
        <v>2743504</v>
      </c>
      <c r="I41" s="24">
        <v>2743504</v>
      </c>
      <c r="J41" s="24">
        <v>2743504</v>
      </c>
      <c r="K41" s="23">
        <v>2743504</v>
      </c>
      <c r="L41" s="24">
        <v>2743504</v>
      </c>
      <c r="M41" s="24">
        <v>2743504</v>
      </c>
      <c r="N41" s="24">
        <v>2743504</v>
      </c>
      <c r="O41" s="23">
        <v>2743504</v>
      </c>
    </row>
    <row r="42" spans="1:15" ht="13.5">
      <c r="A42" s="3" t="s">
        <v>170</v>
      </c>
      <c r="B42" s="23">
        <v>118455</v>
      </c>
      <c r="C42" s="23">
        <v>65859</v>
      </c>
      <c r="D42" s="24"/>
      <c r="E42" s="24"/>
      <c r="F42" s="24"/>
      <c r="G42" s="23"/>
      <c r="H42" s="24"/>
      <c r="I42" s="24"/>
      <c r="J42" s="24"/>
      <c r="K42" s="23"/>
      <c r="L42" s="24"/>
      <c r="M42" s="24"/>
      <c r="N42" s="24"/>
      <c r="O42" s="23"/>
    </row>
    <row r="43" spans="1:15" ht="13.5">
      <c r="A43" s="4" t="s">
        <v>159</v>
      </c>
      <c r="B43" s="23">
        <v>-18048</v>
      </c>
      <c r="C43" s="23">
        <v>-3995</v>
      </c>
      <c r="D43" s="24"/>
      <c r="E43" s="24"/>
      <c r="F43" s="24"/>
      <c r="G43" s="23"/>
      <c r="H43" s="24"/>
      <c r="I43" s="24"/>
      <c r="J43" s="24"/>
      <c r="K43" s="23"/>
      <c r="L43" s="24"/>
      <c r="M43" s="24"/>
      <c r="N43" s="24"/>
      <c r="O43" s="23"/>
    </row>
    <row r="44" spans="1:15" ht="13.5">
      <c r="A44" s="4" t="s">
        <v>170</v>
      </c>
      <c r="B44" s="23">
        <v>100407</v>
      </c>
      <c r="C44" s="23">
        <v>61863</v>
      </c>
      <c r="D44" s="24"/>
      <c r="E44" s="24"/>
      <c r="F44" s="24"/>
      <c r="G44" s="23"/>
      <c r="H44" s="24"/>
      <c r="I44" s="24"/>
      <c r="J44" s="24"/>
      <c r="K44" s="23"/>
      <c r="L44" s="24"/>
      <c r="M44" s="24"/>
      <c r="N44" s="24"/>
      <c r="O44" s="23"/>
    </row>
    <row r="45" spans="1:15" ht="13.5">
      <c r="A45" s="3" t="s">
        <v>171</v>
      </c>
      <c r="B45" s="23">
        <v>486587</v>
      </c>
      <c r="C45" s="23">
        <v>52423</v>
      </c>
      <c r="D45" s="24"/>
      <c r="E45" s="24"/>
      <c r="F45" s="24"/>
      <c r="G45" s="23">
        <v>13000</v>
      </c>
      <c r="H45" s="24"/>
      <c r="I45" s="24"/>
      <c r="J45" s="24"/>
      <c r="K45" s="23">
        <v>3924</v>
      </c>
      <c r="L45" s="24"/>
      <c r="M45" s="24"/>
      <c r="N45" s="24"/>
      <c r="O45" s="23">
        <v>156666</v>
      </c>
    </row>
    <row r="46" spans="1:15" ht="13.5">
      <c r="A46" s="4" t="s">
        <v>173</v>
      </c>
      <c r="B46" s="23"/>
      <c r="C46" s="23"/>
      <c r="D46" s="24">
        <v>665241</v>
      </c>
      <c r="E46" s="24">
        <v>687550</v>
      </c>
      <c r="F46" s="24">
        <v>628436</v>
      </c>
      <c r="G46" s="23"/>
      <c r="H46" s="24">
        <v>724287</v>
      </c>
      <c r="I46" s="24">
        <v>720159</v>
      </c>
      <c r="J46" s="24">
        <v>755142</v>
      </c>
      <c r="K46" s="23"/>
      <c r="L46" s="24">
        <v>941164</v>
      </c>
      <c r="M46" s="24">
        <v>897721</v>
      </c>
      <c r="N46" s="24">
        <v>811955</v>
      </c>
      <c r="O46" s="23"/>
    </row>
    <row r="47" spans="1:15" ht="13.5">
      <c r="A47" s="3" t="s">
        <v>174</v>
      </c>
      <c r="B47" s="23">
        <v>5363034</v>
      </c>
      <c r="C47" s="23">
        <v>4375957</v>
      </c>
      <c r="D47" s="24">
        <v>4357755</v>
      </c>
      <c r="E47" s="24">
        <v>4404115</v>
      </c>
      <c r="F47" s="24">
        <v>4369406</v>
      </c>
      <c r="G47" s="23">
        <v>4415266</v>
      </c>
      <c r="H47" s="24">
        <v>4517291</v>
      </c>
      <c r="I47" s="24">
        <v>4536329</v>
      </c>
      <c r="J47" s="24">
        <v>4598690</v>
      </c>
      <c r="K47" s="23">
        <v>4737189</v>
      </c>
      <c r="L47" s="24">
        <v>4840817</v>
      </c>
      <c r="M47" s="24">
        <v>4829031</v>
      </c>
      <c r="N47" s="24">
        <v>4765021</v>
      </c>
      <c r="O47" s="23">
        <v>4633930</v>
      </c>
    </row>
    <row r="48" spans="1:15" ht="13.5">
      <c r="A48" s="3" t="s">
        <v>175</v>
      </c>
      <c r="B48" s="23">
        <v>6298</v>
      </c>
      <c r="C48" s="23">
        <v>9523</v>
      </c>
      <c r="D48" s="24"/>
      <c r="E48" s="24"/>
      <c r="F48" s="24"/>
      <c r="G48" s="23">
        <v>12099</v>
      </c>
      <c r="H48" s="24"/>
      <c r="I48" s="24"/>
      <c r="J48" s="24"/>
      <c r="K48" s="23">
        <v>1854</v>
      </c>
      <c r="L48" s="24"/>
      <c r="M48" s="24"/>
      <c r="N48" s="24"/>
      <c r="O48" s="23">
        <v>1311</v>
      </c>
    </row>
    <row r="49" spans="1:15" ht="13.5">
      <c r="A49" s="3" t="s">
        <v>176</v>
      </c>
      <c r="B49" s="23">
        <v>414</v>
      </c>
      <c r="C49" s="23">
        <v>495</v>
      </c>
      <c r="D49" s="24"/>
      <c r="E49" s="24"/>
      <c r="F49" s="24"/>
      <c r="G49" s="23">
        <v>576</v>
      </c>
      <c r="H49" s="24"/>
      <c r="I49" s="24"/>
      <c r="J49" s="24"/>
      <c r="K49" s="23">
        <v>8157</v>
      </c>
      <c r="L49" s="24"/>
      <c r="M49" s="24"/>
      <c r="N49" s="24"/>
      <c r="O49" s="23">
        <v>8238</v>
      </c>
    </row>
    <row r="50" spans="1:15" ht="13.5">
      <c r="A50" s="3" t="s">
        <v>177</v>
      </c>
      <c r="B50" s="23">
        <v>6712</v>
      </c>
      <c r="C50" s="23">
        <v>10019</v>
      </c>
      <c r="D50" s="24">
        <v>10881</v>
      </c>
      <c r="E50" s="24">
        <v>11744</v>
      </c>
      <c r="F50" s="24">
        <v>11850</v>
      </c>
      <c r="G50" s="23">
        <v>12676</v>
      </c>
      <c r="H50" s="24">
        <v>13501</v>
      </c>
      <c r="I50" s="24">
        <v>14327</v>
      </c>
      <c r="J50" s="24">
        <v>13086</v>
      </c>
      <c r="K50" s="23">
        <v>10012</v>
      </c>
      <c r="L50" s="24">
        <v>10172</v>
      </c>
      <c r="M50" s="24">
        <v>9328</v>
      </c>
      <c r="N50" s="24">
        <v>9439</v>
      </c>
      <c r="O50" s="23">
        <v>9550</v>
      </c>
    </row>
    <row r="51" spans="1:15" ht="13.5">
      <c r="A51" s="3" t="s">
        <v>178</v>
      </c>
      <c r="B51" s="23">
        <v>211260</v>
      </c>
      <c r="C51" s="23">
        <v>140620</v>
      </c>
      <c r="D51" s="24"/>
      <c r="E51" s="24"/>
      <c r="F51" s="24"/>
      <c r="G51" s="23">
        <v>88220</v>
      </c>
      <c r="H51" s="24"/>
      <c r="I51" s="24"/>
      <c r="J51" s="24"/>
      <c r="K51" s="23">
        <v>110200</v>
      </c>
      <c r="L51" s="24"/>
      <c r="M51" s="24"/>
      <c r="N51" s="24"/>
      <c r="O51" s="23">
        <v>10200</v>
      </c>
    </row>
    <row r="52" spans="1:15" ht="13.5">
      <c r="A52" s="3" t="s">
        <v>179</v>
      </c>
      <c r="B52" s="23">
        <v>101100</v>
      </c>
      <c r="C52" s="23">
        <v>98100</v>
      </c>
      <c r="D52" s="24"/>
      <c r="E52" s="24"/>
      <c r="F52" s="24"/>
      <c r="G52" s="23">
        <v>98100</v>
      </c>
      <c r="H52" s="24"/>
      <c r="I52" s="24"/>
      <c r="J52" s="24"/>
      <c r="K52" s="23">
        <v>98100</v>
      </c>
      <c r="L52" s="24"/>
      <c r="M52" s="24"/>
      <c r="N52" s="24"/>
      <c r="O52" s="23">
        <v>52500</v>
      </c>
    </row>
    <row r="53" spans="1:15" ht="13.5">
      <c r="A53" s="3" t="s">
        <v>180</v>
      </c>
      <c r="B53" s="23">
        <v>1030</v>
      </c>
      <c r="C53" s="23"/>
      <c r="D53" s="24"/>
      <c r="E53" s="24"/>
      <c r="F53" s="24"/>
      <c r="G53" s="23">
        <v>165</v>
      </c>
      <c r="H53" s="24"/>
      <c r="I53" s="24"/>
      <c r="J53" s="24"/>
      <c r="K53" s="23">
        <v>513</v>
      </c>
      <c r="L53" s="24"/>
      <c r="M53" s="24"/>
      <c r="N53" s="24"/>
      <c r="O53" s="23">
        <v>861</v>
      </c>
    </row>
    <row r="54" spans="1:15" ht="13.5">
      <c r="A54" s="3" t="s">
        <v>181</v>
      </c>
      <c r="B54" s="23"/>
      <c r="C54" s="23"/>
      <c r="D54" s="24"/>
      <c r="E54" s="24"/>
      <c r="F54" s="24"/>
      <c r="G54" s="23">
        <v>112400</v>
      </c>
      <c r="H54" s="24"/>
      <c r="I54" s="24"/>
      <c r="J54" s="24"/>
      <c r="K54" s="23"/>
      <c r="L54" s="24"/>
      <c r="M54" s="24"/>
      <c r="N54" s="24"/>
      <c r="O54" s="23"/>
    </row>
    <row r="55" spans="1:15" ht="13.5">
      <c r="A55" s="3" t="s">
        <v>182</v>
      </c>
      <c r="B55" s="23">
        <v>31753</v>
      </c>
      <c r="C55" s="23">
        <v>24269</v>
      </c>
      <c r="D55" s="24"/>
      <c r="E55" s="24"/>
      <c r="F55" s="24"/>
      <c r="G55" s="23"/>
      <c r="H55" s="24"/>
      <c r="I55" s="24"/>
      <c r="J55" s="24"/>
      <c r="K55" s="23"/>
      <c r="L55" s="24"/>
      <c r="M55" s="24"/>
      <c r="N55" s="24"/>
      <c r="O55" s="23"/>
    </row>
    <row r="56" spans="1:15" ht="13.5">
      <c r="A56" s="3" t="s">
        <v>183</v>
      </c>
      <c r="B56" s="23">
        <v>3360</v>
      </c>
      <c r="C56" s="23">
        <v>7462</v>
      </c>
      <c r="D56" s="24"/>
      <c r="E56" s="24"/>
      <c r="F56" s="24"/>
      <c r="G56" s="23">
        <v>4472</v>
      </c>
      <c r="H56" s="24"/>
      <c r="I56" s="24"/>
      <c r="J56" s="24"/>
      <c r="K56" s="23">
        <v>5232</v>
      </c>
      <c r="L56" s="24"/>
      <c r="M56" s="24"/>
      <c r="N56" s="24"/>
      <c r="O56" s="23">
        <v>5257</v>
      </c>
    </row>
    <row r="57" spans="1:15" ht="13.5">
      <c r="A57" s="3" t="s">
        <v>152</v>
      </c>
      <c r="B57" s="23">
        <v>109459</v>
      </c>
      <c r="C57" s="23">
        <v>134920</v>
      </c>
      <c r="D57" s="24"/>
      <c r="E57" s="24"/>
      <c r="F57" s="24"/>
      <c r="G57" s="23">
        <v>145293</v>
      </c>
      <c r="H57" s="24"/>
      <c r="I57" s="24"/>
      <c r="J57" s="24"/>
      <c r="K57" s="23">
        <v>103927</v>
      </c>
      <c r="L57" s="24"/>
      <c r="M57" s="24"/>
      <c r="N57" s="24"/>
      <c r="O57" s="23">
        <v>79769</v>
      </c>
    </row>
    <row r="58" spans="1:15" ht="13.5">
      <c r="A58" s="3" t="s">
        <v>184</v>
      </c>
      <c r="B58" s="23">
        <v>62059</v>
      </c>
      <c r="C58" s="23">
        <v>56252</v>
      </c>
      <c r="D58" s="24"/>
      <c r="E58" s="24"/>
      <c r="F58" s="24"/>
      <c r="G58" s="23">
        <v>50444</v>
      </c>
      <c r="H58" s="24"/>
      <c r="I58" s="24"/>
      <c r="J58" s="24"/>
      <c r="K58" s="23">
        <v>44637</v>
      </c>
      <c r="L58" s="24"/>
      <c r="M58" s="24"/>
      <c r="N58" s="24"/>
      <c r="O58" s="23">
        <v>38830</v>
      </c>
    </row>
    <row r="59" spans="1:15" ht="13.5">
      <c r="A59" s="3" t="s">
        <v>155</v>
      </c>
      <c r="B59" s="23">
        <v>6308</v>
      </c>
      <c r="C59" s="23">
        <v>5719</v>
      </c>
      <c r="D59" s="24"/>
      <c r="E59" s="24"/>
      <c r="F59" s="24"/>
      <c r="G59" s="23">
        <v>9677</v>
      </c>
      <c r="H59" s="24"/>
      <c r="I59" s="24"/>
      <c r="J59" s="24"/>
      <c r="K59" s="23">
        <v>29670</v>
      </c>
      <c r="L59" s="24"/>
      <c r="M59" s="24"/>
      <c r="N59" s="24"/>
      <c r="O59" s="23">
        <v>38060</v>
      </c>
    </row>
    <row r="60" spans="1:15" ht="13.5">
      <c r="A60" s="3" t="s">
        <v>156</v>
      </c>
      <c r="B60" s="23">
        <v>-12408</v>
      </c>
      <c r="C60" s="23">
        <v>-24269</v>
      </c>
      <c r="D60" s="24"/>
      <c r="E60" s="24"/>
      <c r="F60" s="24"/>
      <c r="G60" s="23"/>
      <c r="H60" s="24"/>
      <c r="I60" s="24"/>
      <c r="J60" s="24"/>
      <c r="K60" s="23"/>
      <c r="L60" s="24"/>
      <c r="M60" s="24"/>
      <c r="N60" s="24"/>
      <c r="O60" s="23"/>
    </row>
    <row r="61" spans="1:15" ht="13.5">
      <c r="A61" s="3" t="s">
        <v>185</v>
      </c>
      <c r="B61" s="23">
        <v>513923</v>
      </c>
      <c r="C61" s="23">
        <v>443075</v>
      </c>
      <c r="D61" s="24">
        <v>423019</v>
      </c>
      <c r="E61" s="24">
        <v>533935</v>
      </c>
      <c r="F61" s="24">
        <v>529527</v>
      </c>
      <c r="G61" s="23">
        <v>508773</v>
      </c>
      <c r="H61" s="24">
        <v>588847</v>
      </c>
      <c r="I61" s="24">
        <v>594154</v>
      </c>
      <c r="J61" s="24">
        <v>464437</v>
      </c>
      <c r="K61" s="23">
        <v>392280</v>
      </c>
      <c r="L61" s="24">
        <v>388545</v>
      </c>
      <c r="M61" s="24">
        <v>284689</v>
      </c>
      <c r="N61" s="24">
        <v>274907</v>
      </c>
      <c r="O61" s="23">
        <v>225479</v>
      </c>
    </row>
    <row r="62" spans="1:15" ht="13.5">
      <c r="A62" s="2" t="s">
        <v>186</v>
      </c>
      <c r="B62" s="23">
        <v>5883670</v>
      </c>
      <c r="C62" s="23">
        <v>4829052</v>
      </c>
      <c r="D62" s="24">
        <v>4791656</v>
      </c>
      <c r="E62" s="24">
        <v>4949795</v>
      </c>
      <c r="F62" s="24">
        <v>4910784</v>
      </c>
      <c r="G62" s="23">
        <v>4936715</v>
      </c>
      <c r="H62" s="24">
        <v>5119640</v>
      </c>
      <c r="I62" s="24">
        <v>5144811</v>
      </c>
      <c r="J62" s="24">
        <v>5076214</v>
      </c>
      <c r="K62" s="23">
        <v>5139483</v>
      </c>
      <c r="L62" s="24">
        <v>5239536</v>
      </c>
      <c r="M62" s="24">
        <v>5123048</v>
      </c>
      <c r="N62" s="24">
        <v>5049368</v>
      </c>
      <c r="O62" s="23">
        <v>4868960</v>
      </c>
    </row>
    <row r="63" spans="1:15" ht="14.25" thickBot="1">
      <c r="A63" s="5" t="s">
        <v>187</v>
      </c>
      <c r="B63" s="25">
        <v>7632990</v>
      </c>
      <c r="C63" s="25">
        <v>6883018</v>
      </c>
      <c r="D63" s="26">
        <v>7025128</v>
      </c>
      <c r="E63" s="26">
        <v>6904144</v>
      </c>
      <c r="F63" s="26">
        <v>7015877</v>
      </c>
      <c r="G63" s="25">
        <v>6811137</v>
      </c>
      <c r="H63" s="26">
        <v>6971801</v>
      </c>
      <c r="I63" s="26">
        <v>6556707</v>
      </c>
      <c r="J63" s="26">
        <v>6550833</v>
      </c>
      <c r="K63" s="25">
        <v>6793496</v>
      </c>
      <c r="L63" s="26">
        <v>7117542</v>
      </c>
      <c r="M63" s="26">
        <v>7560583</v>
      </c>
      <c r="N63" s="26">
        <v>7482213</v>
      </c>
      <c r="O63" s="25">
        <v>7748900</v>
      </c>
    </row>
    <row r="64" spans="1:15" ht="14.25" thickTop="1">
      <c r="A64" s="2" t="s">
        <v>188</v>
      </c>
      <c r="B64" s="23">
        <v>32582</v>
      </c>
      <c r="C64" s="23">
        <v>79148</v>
      </c>
      <c r="D64" s="24"/>
      <c r="E64" s="24"/>
      <c r="F64" s="24"/>
      <c r="G64" s="23">
        <v>49923</v>
      </c>
      <c r="H64" s="24"/>
      <c r="I64" s="24"/>
      <c r="J64" s="24"/>
      <c r="K64" s="23">
        <v>45906</v>
      </c>
      <c r="L64" s="24"/>
      <c r="M64" s="24"/>
      <c r="N64" s="24"/>
      <c r="O64" s="23">
        <v>150721</v>
      </c>
    </row>
    <row r="65" spans="1:15" ht="13.5">
      <c r="A65" s="2" t="s">
        <v>189</v>
      </c>
      <c r="B65" s="23">
        <v>453662</v>
      </c>
      <c r="C65" s="23">
        <v>358044</v>
      </c>
      <c r="D65" s="24"/>
      <c r="E65" s="24"/>
      <c r="F65" s="24"/>
      <c r="G65" s="23">
        <v>380093</v>
      </c>
      <c r="H65" s="24"/>
      <c r="I65" s="24"/>
      <c r="J65" s="24"/>
      <c r="K65" s="23">
        <v>313812</v>
      </c>
      <c r="L65" s="24"/>
      <c r="M65" s="24"/>
      <c r="N65" s="24"/>
      <c r="O65" s="23">
        <v>520763</v>
      </c>
    </row>
    <row r="66" spans="1:15" ht="13.5">
      <c r="A66" s="2" t="s">
        <v>190</v>
      </c>
      <c r="B66" s="23">
        <v>1200000</v>
      </c>
      <c r="C66" s="23">
        <v>675000</v>
      </c>
      <c r="D66" s="24">
        <v>845148</v>
      </c>
      <c r="E66" s="24">
        <v>845148</v>
      </c>
      <c r="F66" s="24">
        <v>1120148</v>
      </c>
      <c r="G66" s="23">
        <v>950000</v>
      </c>
      <c r="H66" s="24">
        <v>1120148</v>
      </c>
      <c r="I66" s="24">
        <v>856328</v>
      </c>
      <c r="J66" s="24">
        <v>836268</v>
      </c>
      <c r="K66" s="23">
        <v>625000</v>
      </c>
      <c r="L66" s="24">
        <v>898348</v>
      </c>
      <c r="M66" s="24">
        <v>1276928</v>
      </c>
      <c r="N66" s="24">
        <v>1256770</v>
      </c>
      <c r="O66" s="23">
        <v>850000</v>
      </c>
    </row>
    <row r="67" spans="1:15" ht="13.5">
      <c r="A67" s="2" t="s">
        <v>191</v>
      </c>
      <c r="B67" s="23">
        <v>172748</v>
      </c>
      <c r="C67" s="23">
        <v>170148</v>
      </c>
      <c r="D67" s="24"/>
      <c r="E67" s="24"/>
      <c r="F67" s="24"/>
      <c r="G67" s="23">
        <v>170148</v>
      </c>
      <c r="H67" s="24"/>
      <c r="I67" s="24"/>
      <c r="J67" s="24"/>
      <c r="K67" s="23">
        <v>251938</v>
      </c>
      <c r="L67" s="24"/>
      <c r="M67" s="24"/>
      <c r="N67" s="24"/>
      <c r="O67" s="23">
        <v>373440</v>
      </c>
    </row>
    <row r="68" spans="1:15" ht="13.5">
      <c r="A68" s="2" t="s">
        <v>192</v>
      </c>
      <c r="B68" s="23">
        <v>15330</v>
      </c>
      <c r="C68" s="23">
        <v>8904</v>
      </c>
      <c r="D68" s="24"/>
      <c r="E68" s="24"/>
      <c r="F68" s="24"/>
      <c r="G68" s="23"/>
      <c r="H68" s="24"/>
      <c r="I68" s="24"/>
      <c r="J68" s="24"/>
      <c r="K68" s="23"/>
      <c r="L68" s="24"/>
      <c r="M68" s="24"/>
      <c r="N68" s="24"/>
      <c r="O68" s="23"/>
    </row>
    <row r="69" spans="1:15" ht="13.5">
      <c r="A69" s="2" t="s">
        <v>193</v>
      </c>
      <c r="B69" s="23">
        <v>133977</v>
      </c>
      <c r="C69" s="23">
        <v>58268</v>
      </c>
      <c r="D69" s="24"/>
      <c r="E69" s="24"/>
      <c r="F69" s="24"/>
      <c r="G69" s="23">
        <v>67319</v>
      </c>
      <c r="H69" s="24"/>
      <c r="I69" s="24"/>
      <c r="J69" s="24"/>
      <c r="K69" s="23">
        <v>58282</v>
      </c>
      <c r="L69" s="24"/>
      <c r="M69" s="24"/>
      <c r="N69" s="24"/>
      <c r="O69" s="23">
        <v>89817</v>
      </c>
    </row>
    <row r="70" spans="1:15" ht="13.5">
      <c r="A70" s="2" t="s">
        <v>194</v>
      </c>
      <c r="B70" s="23">
        <v>32275</v>
      </c>
      <c r="C70" s="23">
        <v>28331</v>
      </c>
      <c r="D70" s="24"/>
      <c r="E70" s="24"/>
      <c r="F70" s="24"/>
      <c r="G70" s="23">
        <v>28295</v>
      </c>
      <c r="H70" s="24"/>
      <c r="I70" s="24"/>
      <c r="J70" s="24"/>
      <c r="K70" s="23">
        <v>28365</v>
      </c>
      <c r="L70" s="24"/>
      <c r="M70" s="24"/>
      <c r="N70" s="24"/>
      <c r="O70" s="23">
        <v>30553</v>
      </c>
    </row>
    <row r="71" spans="1:15" ht="13.5">
      <c r="A71" s="2" t="s">
        <v>195</v>
      </c>
      <c r="B71" s="23">
        <v>79962</v>
      </c>
      <c r="C71" s="23">
        <v>193791</v>
      </c>
      <c r="D71" s="24">
        <v>177006</v>
      </c>
      <c r="E71" s="24">
        <v>149865</v>
      </c>
      <c r="F71" s="24">
        <v>61360</v>
      </c>
      <c r="G71" s="23"/>
      <c r="H71" s="24"/>
      <c r="I71" s="24">
        <v>23065</v>
      </c>
      <c r="J71" s="24">
        <v>11916</v>
      </c>
      <c r="K71" s="23">
        <v>72294</v>
      </c>
      <c r="L71" s="24">
        <v>53674</v>
      </c>
      <c r="M71" s="24">
        <v>114390</v>
      </c>
      <c r="N71" s="24">
        <v>84787</v>
      </c>
      <c r="O71" s="23">
        <v>232951</v>
      </c>
    </row>
    <row r="72" spans="1:15" ht="13.5">
      <c r="A72" s="2" t="s">
        <v>196</v>
      </c>
      <c r="B72" s="23"/>
      <c r="C72" s="23"/>
      <c r="D72" s="24"/>
      <c r="E72" s="24"/>
      <c r="F72" s="24"/>
      <c r="G72" s="23"/>
      <c r="H72" s="24"/>
      <c r="I72" s="24"/>
      <c r="J72" s="24"/>
      <c r="K72" s="23">
        <v>31668</v>
      </c>
      <c r="L72" s="24"/>
      <c r="M72" s="24"/>
      <c r="N72" s="24"/>
      <c r="O72" s="23">
        <v>45972</v>
      </c>
    </row>
    <row r="73" spans="1:15" ht="13.5">
      <c r="A73" s="2" t="s">
        <v>198</v>
      </c>
      <c r="B73" s="23">
        <v>62991</v>
      </c>
      <c r="C73" s="23">
        <v>31477</v>
      </c>
      <c r="D73" s="24"/>
      <c r="E73" s="24"/>
      <c r="F73" s="24"/>
      <c r="G73" s="23">
        <v>7114</v>
      </c>
      <c r="H73" s="24"/>
      <c r="I73" s="24"/>
      <c r="J73" s="24"/>
      <c r="K73" s="23">
        <v>393</v>
      </c>
      <c r="L73" s="24"/>
      <c r="M73" s="24"/>
      <c r="N73" s="24"/>
      <c r="O73" s="23">
        <v>269545</v>
      </c>
    </row>
    <row r="74" spans="1:15" ht="13.5">
      <c r="A74" s="2" t="s">
        <v>199</v>
      </c>
      <c r="B74" s="23">
        <v>5281</v>
      </c>
      <c r="C74" s="23">
        <v>4433</v>
      </c>
      <c r="D74" s="24"/>
      <c r="E74" s="24"/>
      <c r="F74" s="24"/>
      <c r="G74" s="23">
        <v>4067</v>
      </c>
      <c r="H74" s="24"/>
      <c r="I74" s="24"/>
      <c r="J74" s="24"/>
      <c r="K74" s="23">
        <v>6937</v>
      </c>
      <c r="L74" s="24"/>
      <c r="M74" s="24"/>
      <c r="N74" s="24"/>
      <c r="O74" s="23">
        <v>6944</v>
      </c>
    </row>
    <row r="75" spans="1:15" ht="13.5">
      <c r="A75" s="2" t="s">
        <v>200</v>
      </c>
      <c r="B75" s="23">
        <v>27775</v>
      </c>
      <c r="C75" s="23">
        <v>27650</v>
      </c>
      <c r="D75" s="24"/>
      <c r="E75" s="24"/>
      <c r="F75" s="24"/>
      <c r="G75" s="23">
        <v>26671</v>
      </c>
      <c r="H75" s="24"/>
      <c r="I75" s="24"/>
      <c r="J75" s="24"/>
      <c r="K75" s="23">
        <v>26043</v>
      </c>
      <c r="L75" s="24"/>
      <c r="M75" s="24"/>
      <c r="N75" s="24"/>
      <c r="O75" s="23">
        <v>24360</v>
      </c>
    </row>
    <row r="76" spans="1:15" ht="13.5">
      <c r="A76" s="2" t="s">
        <v>201</v>
      </c>
      <c r="B76" s="23">
        <v>41391</v>
      </c>
      <c r="C76" s="23">
        <v>256</v>
      </c>
      <c r="D76" s="24"/>
      <c r="E76" s="24"/>
      <c r="F76" s="24"/>
      <c r="G76" s="23">
        <v>3300</v>
      </c>
      <c r="H76" s="24"/>
      <c r="I76" s="24"/>
      <c r="J76" s="24"/>
      <c r="K76" s="23">
        <v>19219</v>
      </c>
      <c r="L76" s="24"/>
      <c r="M76" s="24"/>
      <c r="N76" s="24"/>
      <c r="O76" s="23">
        <v>84786</v>
      </c>
    </row>
    <row r="77" spans="1:15" ht="13.5">
      <c r="A77" s="2" t="s">
        <v>176</v>
      </c>
      <c r="B77" s="23"/>
      <c r="C77" s="23">
        <v>13519</v>
      </c>
      <c r="D77" s="24">
        <v>228879</v>
      </c>
      <c r="E77" s="24">
        <v>136107</v>
      </c>
      <c r="F77" s="24">
        <v>183356</v>
      </c>
      <c r="G77" s="23"/>
      <c r="H77" s="24">
        <v>222028</v>
      </c>
      <c r="I77" s="24">
        <v>100625</v>
      </c>
      <c r="J77" s="24">
        <v>177497</v>
      </c>
      <c r="K77" s="23"/>
      <c r="L77" s="24">
        <v>408475</v>
      </c>
      <c r="M77" s="24">
        <v>530711</v>
      </c>
      <c r="N77" s="24">
        <v>584989</v>
      </c>
      <c r="O77" s="23"/>
    </row>
    <row r="78" spans="1:15" ht="13.5">
      <c r="A78" s="2" t="s">
        <v>202</v>
      </c>
      <c r="B78" s="23">
        <v>2257978</v>
      </c>
      <c r="C78" s="23">
        <v>1648973</v>
      </c>
      <c r="D78" s="24">
        <v>1768219</v>
      </c>
      <c r="E78" s="24">
        <v>1644899</v>
      </c>
      <c r="F78" s="24">
        <v>1871404</v>
      </c>
      <c r="G78" s="23">
        <v>1686933</v>
      </c>
      <c r="H78" s="24">
        <v>1843292</v>
      </c>
      <c r="I78" s="24">
        <v>1389169</v>
      </c>
      <c r="J78" s="24">
        <v>1349846</v>
      </c>
      <c r="K78" s="23">
        <v>1479860</v>
      </c>
      <c r="L78" s="24">
        <v>1797208</v>
      </c>
      <c r="M78" s="24">
        <v>2389202</v>
      </c>
      <c r="N78" s="24">
        <v>2444564</v>
      </c>
      <c r="O78" s="23">
        <v>2679858</v>
      </c>
    </row>
    <row r="79" spans="1:15" ht="13.5">
      <c r="A79" s="2" t="s">
        <v>203</v>
      </c>
      <c r="B79" s="23">
        <v>10216</v>
      </c>
      <c r="C79" s="23">
        <v>182964</v>
      </c>
      <c r="D79" s="24">
        <v>225501</v>
      </c>
      <c r="E79" s="24">
        <v>268038</v>
      </c>
      <c r="F79" s="24">
        <v>310575</v>
      </c>
      <c r="G79" s="23">
        <v>353112</v>
      </c>
      <c r="H79" s="24">
        <v>395649</v>
      </c>
      <c r="I79" s="24">
        <v>438186</v>
      </c>
      <c r="J79" s="24">
        <v>480723</v>
      </c>
      <c r="K79" s="23">
        <v>523260</v>
      </c>
      <c r="L79" s="24">
        <v>565797</v>
      </c>
      <c r="M79" s="24">
        <v>619494</v>
      </c>
      <c r="N79" s="24">
        <v>529270</v>
      </c>
      <c r="O79" s="23">
        <v>602310</v>
      </c>
    </row>
    <row r="80" spans="1:15" ht="13.5">
      <c r="A80" s="2" t="s">
        <v>192</v>
      </c>
      <c r="B80" s="23">
        <v>83273</v>
      </c>
      <c r="C80" s="23">
        <v>48861</v>
      </c>
      <c r="D80" s="24"/>
      <c r="E80" s="24"/>
      <c r="F80" s="24"/>
      <c r="G80" s="23"/>
      <c r="H80" s="24"/>
      <c r="I80" s="24"/>
      <c r="J80" s="24"/>
      <c r="K80" s="23"/>
      <c r="L80" s="24"/>
      <c r="M80" s="24"/>
      <c r="N80" s="24"/>
      <c r="O80" s="23"/>
    </row>
    <row r="81" spans="1:15" ht="13.5">
      <c r="A81" s="2" t="s">
        <v>204</v>
      </c>
      <c r="B81" s="23">
        <v>66912</v>
      </c>
      <c r="C81" s="23">
        <v>57215</v>
      </c>
      <c r="D81" s="24"/>
      <c r="E81" s="24"/>
      <c r="F81" s="24"/>
      <c r="G81" s="23">
        <v>49983</v>
      </c>
      <c r="H81" s="24"/>
      <c r="I81" s="24"/>
      <c r="J81" s="24"/>
      <c r="K81" s="23">
        <v>42289</v>
      </c>
      <c r="L81" s="24"/>
      <c r="M81" s="24"/>
      <c r="N81" s="24"/>
      <c r="O81" s="23">
        <v>31823</v>
      </c>
    </row>
    <row r="82" spans="1:15" ht="13.5">
      <c r="A82" s="2" t="s">
        <v>205</v>
      </c>
      <c r="B82" s="23">
        <v>51729</v>
      </c>
      <c r="C82" s="23">
        <v>46184</v>
      </c>
      <c r="D82" s="24"/>
      <c r="E82" s="24"/>
      <c r="F82" s="24"/>
      <c r="G82" s="23">
        <v>40639</v>
      </c>
      <c r="H82" s="24"/>
      <c r="I82" s="24"/>
      <c r="J82" s="24"/>
      <c r="K82" s="23">
        <v>34394</v>
      </c>
      <c r="L82" s="24"/>
      <c r="M82" s="24"/>
      <c r="N82" s="24"/>
      <c r="O82" s="23">
        <v>27119</v>
      </c>
    </row>
    <row r="83" spans="1:15" ht="13.5">
      <c r="A83" s="2" t="s">
        <v>176</v>
      </c>
      <c r="B83" s="23">
        <v>2268</v>
      </c>
      <c r="C83" s="23">
        <v>2268</v>
      </c>
      <c r="D83" s="24">
        <v>41297</v>
      </c>
      <c r="E83" s="24">
        <v>42596</v>
      </c>
      <c r="F83" s="24">
        <v>2268</v>
      </c>
      <c r="G83" s="23">
        <v>2268</v>
      </c>
      <c r="H83" s="24">
        <v>2268</v>
      </c>
      <c r="I83" s="24">
        <v>2268</v>
      </c>
      <c r="J83" s="24">
        <v>2268</v>
      </c>
      <c r="K83" s="23">
        <v>2268</v>
      </c>
      <c r="L83" s="24">
        <v>2268</v>
      </c>
      <c r="M83" s="24">
        <v>2268</v>
      </c>
      <c r="N83" s="24">
        <v>2268</v>
      </c>
      <c r="O83" s="23">
        <v>2268</v>
      </c>
    </row>
    <row r="84" spans="1:15" ht="13.5">
      <c r="A84" s="2" t="s">
        <v>206</v>
      </c>
      <c r="B84" s="23">
        <v>214399</v>
      </c>
      <c r="C84" s="23">
        <v>337493</v>
      </c>
      <c r="D84" s="24">
        <v>366586</v>
      </c>
      <c r="E84" s="24">
        <v>406689</v>
      </c>
      <c r="F84" s="24">
        <v>407056</v>
      </c>
      <c r="G84" s="23">
        <v>446002</v>
      </c>
      <c r="H84" s="24">
        <v>485186</v>
      </c>
      <c r="I84" s="24">
        <v>524370</v>
      </c>
      <c r="J84" s="24">
        <v>563728</v>
      </c>
      <c r="K84" s="23">
        <v>602212</v>
      </c>
      <c r="L84" s="24">
        <v>640850</v>
      </c>
      <c r="M84" s="24">
        <v>690533</v>
      </c>
      <c r="N84" s="24">
        <v>596295</v>
      </c>
      <c r="O84" s="23">
        <v>663520</v>
      </c>
    </row>
    <row r="85" spans="1:15" ht="14.25" thickBot="1">
      <c r="A85" s="5" t="s">
        <v>207</v>
      </c>
      <c r="B85" s="25">
        <v>2472377</v>
      </c>
      <c r="C85" s="25">
        <v>1986467</v>
      </c>
      <c r="D85" s="26">
        <v>2134805</v>
      </c>
      <c r="E85" s="26">
        <v>2051589</v>
      </c>
      <c r="F85" s="26">
        <v>2278461</v>
      </c>
      <c r="G85" s="25">
        <v>2132936</v>
      </c>
      <c r="H85" s="26">
        <v>2328479</v>
      </c>
      <c r="I85" s="26">
        <v>1913539</v>
      </c>
      <c r="J85" s="26">
        <v>1913575</v>
      </c>
      <c r="K85" s="25">
        <v>2082073</v>
      </c>
      <c r="L85" s="26">
        <v>2438058</v>
      </c>
      <c r="M85" s="26">
        <v>3079735</v>
      </c>
      <c r="N85" s="26">
        <v>3040859</v>
      </c>
      <c r="O85" s="25">
        <v>3343379</v>
      </c>
    </row>
    <row r="86" spans="1:15" ht="14.25" thickTop="1">
      <c r="A86" s="2" t="s">
        <v>208</v>
      </c>
      <c r="B86" s="23">
        <v>1446921</v>
      </c>
      <c r="C86" s="23">
        <v>1446921</v>
      </c>
      <c r="D86" s="24">
        <v>1446921</v>
      </c>
      <c r="E86" s="24">
        <v>1446921</v>
      </c>
      <c r="F86" s="24">
        <v>1446921</v>
      </c>
      <c r="G86" s="23">
        <v>1446921</v>
      </c>
      <c r="H86" s="24">
        <v>1446921</v>
      </c>
      <c r="I86" s="24">
        <v>1446921</v>
      </c>
      <c r="J86" s="24">
        <v>1446921</v>
      </c>
      <c r="K86" s="23">
        <v>1446921</v>
      </c>
      <c r="L86" s="24">
        <v>1446921</v>
      </c>
      <c r="M86" s="24">
        <v>1446921</v>
      </c>
      <c r="N86" s="24">
        <v>1446921</v>
      </c>
      <c r="O86" s="23">
        <v>1446921</v>
      </c>
    </row>
    <row r="87" spans="1:15" ht="13.5">
      <c r="A87" s="3" t="s">
        <v>209</v>
      </c>
      <c r="B87" s="23">
        <v>1242433</v>
      </c>
      <c r="C87" s="23">
        <v>1242433</v>
      </c>
      <c r="D87" s="24"/>
      <c r="E87" s="24"/>
      <c r="F87" s="24"/>
      <c r="G87" s="23">
        <v>1242433</v>
      </c>
      <c r="H87" s="24"/>
      <c r="I87" s="24"/>
      <c r="J87" s="24"/>
      <c r="K87" s="23">
        <v>1242433</v>
      </c>
      <c r="L87" s="24"/>
      <c r="M87" s="24"/>
      <c r="N87" s="24"/>
      <c r="O87" s="23">
        <v>1242433</v>
      </c>
    </row>
    <row r="88" spans="1:15" ht="13.5">
      <c r="A88" s="3" t="s">
        <v>210</v>
      </c>
      <c r="B88" s="23">
        <v>1242433</v>
      </c>
      <c r="C88" s="23">
        <v>1242433</v>
      </c>
      <c r="D88" s="24">
        <v>1242433</v>
      </c>
      <c r="E88" s="24">
        <v>1242433</v>
      </c>
      <c r="F88" s="24">
        <v>1242433</v>
      </c>
      <c r="G88" s="23">
        <v>1242433</v>
      </c>
      <c r="H88" s="24">
        <v>1242433</v>
      </c>
      <c r="I88" s="24">
        <v>1242433</v>
      </c>
      <c r="J88" s="24">
        <v>1242433</v>
      </c>
      <c r="K88" s="23">
        <v>1242433</v>
      </c>
      <c r="L88" s="24">
        <v>1242433</v>
      </c>
      <c r="M88" s="24">
        <v>1242433</v>
      </c>
      <c r="N88" s="24">
        <v>1242433</v>
      </c>
      <c r="O88" s="23">
        <v>1242433</v>
      </c>
    </row>
    <row r="89" spans="1:15" ht="13.5">
      <c r="A89" s="3" t="s">
        <v>211</v>
      </c>
      <c r="B89" s="23">
        <v>1300</v>
      </c>
      <c r="C89" s="23">
        <v>1300</v>
      </c>
      <c r="D89" s="24"/>
      <c r="E89" s="24"/>
      <c r="F89" s="24"/>
      <c r="G89" s="23">
        <v>1300</v>
      </c>
      <c r="H89" s="24"/>
      <c r="I89" s="24"/>
      <c r="J89" s="24"/>
      <c r="K89" s="23">
        <v>1300</v>
      </c>
      <c r="L89" s="24"/>
      <c r="M89" s="24"/>
      <c r="N89" s="24"/>
      <c r="O89" s="23">
        <v>1300</v>
      </c>
    </row>
    <row r="90" spans="1:15" ht="13.5">
      <c r="A90" s="4" t="s">
        <v>212</v>
      </c>
      <c r="B90" s="23">
        <v>2397208</v>
      </c>
      <c r="C90" s="23">
        <v>2178780</v>
      </c>
      <c r="D90" s="24"/>
      <c r="E90" s="24"/>
      <c r="F90" s="24"/>
      <c r="G90" s="23">
        <v>1993728</v>
      </c>
      <c r="H90" s="24"/>
      <c r="I90" s="24"/>
      <c r="J90" s="24"/>
      <c r="K90" s="23">
        <v>2020768</v>
      </c>
      <c r="L90" s="24"/>
      <c r="M90" s="24"/>
      <c r="N90" s="24"/>
      <c r="O90" s="23">
        <v>1714866</v>
      </c>
    </row>
    <row r="91" spans="1:15" ht="13.5">
      <c r="A91" s="3" t="s">
        <v>213</v>
      </c>
      <c r="B91" s="23">
        <v>2398508</v>
      </c>
      <c r="C91" s="23">
        <v>2180080</v>
      </c>
      <c r="D91" s="24">
        <v>2196392</v>
      </c>
      <c r="E91" s="24">
        <v>2135890</v>
      </c>
      <c r="F91" s="24">
        <v>2027107</v>
      </c>
      <c r="G91" s="23">
        <v>1995028</v>
      </c>
      <c r="H91" s="24">
        <v>1969600</v>
      </c>
      <c r="I91" s="24">
        <v>1958317</v>
      </c>
      <c r="J91" s="24">
        <v>1947903</v>
      </c>
      <c r="K91" s="23">
        <v>2022068</v>
      </c>
      <c r="L91" s="24">
        <v>1990128</v>
      </c>
      <c r="M91" s="24">
        <v>1791493</v>
      </c>
      <c r="N91" s="24">
        <v>1751999</v>
      </c>
      <c r="O91" s="23">
        <v>1716166</v>
      </c>
    </row>
    <row r="92" spans="1:15" ht="13.5">
      <c r="A92" s="2" t="s">
        <v>214</v>
      </c>
      <c r="B92" s="23">
        <v>5087862</v>
      </c>
      <c r="C92" s="23">
        <v>4869434</v>
      </c>
      <c r="D92" s="24">
        <v>4885747</v>
      </c>
      <c r="E92" s="24">
        <v>4825244</v>
      </c>
      <c r="F92" s="24">
        <v>4716462</v>
      </c>
      <c r="G92" s="23">
        <v>4684382</v>
      </c>
      <c r="H92" s="24">
        <v>4658954</v>
      </c>
      <c r="I92" s="24">
        <v>4647672</v>
      </c>
      <c r="J92" s="24">
        <v>4637258</v>
      </c>
      <c r="K92" s="23">
        <v>4711423</v>
      </c>
      <c r="L92" s="24">
        <v>4679483</v>
      </c>
      <c r="M92" s="24">
        <v>4480847</v>
      </c>
      <c r="N92" s="24">
        <v>4441353</v>
      </c>
      <c r="O92" s="23">
        <v>4405520</v>
      </c>
    </row>
    <row r="93" spans="1:15" ht="13.5">
      <c r="A93" s="2" t="s">
        <v>215</v>
      </c>
      <c r="B93" s="23">
        <v>72749</v>
      </c>
      <c r="C93" s="23">
        <v>27116</v>
      </c>
      <c r="D93" s="24">
        <v>4575</v>
      </c>
      <c r="E93" s="24">
        <v>27310</v>
      </c>
      <c r="F93" s="24">
        <v>20953</v>
      </c>
      <c r="G93" s="23">
        <v>-6181</v>
      </c>
      <c r="H93" s="24">
        <v>-15632</v>
      </c>
      <c r="I93" s="24">
        <v>-4504</v>
      </c>
      <c r="J93" s="24"/>
      <c r="K93" s="23"/>
      <c r="L93" s="24"/>
      <c r="M93" s="24"/>
      <c r="N93" s="24"/>
      <c r="O93" s="23"/>
    </row>
    <row r="94" spans="1:15" ht="13.5">
      <c r="A94" s="2" t="s">
        <v>216</v>
      </c>
      <c r="B94" s="23">
        <v>72749</v>
      </c>
      <c r="C94" s="23">
        <v>27116</v>
      </c>
      <c r="D94" s="24">
        <v>4575</v>
      </c>
      <c r="E94" s="24">
        <v>27310</v>
      </c>
      <c r="F94" s="24">
        <v>20953</v>
      </c>
      <c r="G94" s="23">
        <v>-6181</v>
      </c>
      <c r="H94" s="24">
        <v>-15632</v>
      </c>
      <c r="I94" s="24">
        <v>-4504</v>
      </c>
      <c r="J94" s="24"/>
      <c r="K94" s="23"/>
      <c r="L94" s="24"/>
      <c r="M94" s="24"/>
      <c r="N94" s="24"/>
      <c r="O94" s="23"/>
    </row>
    <row r="95" spans="1:15" ht="13.5">
      <c r="A95" s="6" t="s">
        <v>218</v>
      </c>
      <c r="B95" s="23">
        <v>5160612</v>
      </c>
      <c r="C95" s="23">
        <v>4896550</v>
      </c>
      <c r="D95" s="24">
        <v>4890323</v>
      </c>
      <c r="E95" s="24">
        <v>4852555</v>
      </c>
      <c r="F95" s="24">
        <v>4737416</v>
      </c>
      <c r="G95" s="23">
        <v>4678200</v>
      </c>
      <c r="H95" s="24">
        <v>4643322</v>
      </c>
      <c r="I95" s="24">
        <v>4643168</v>
      </c>
      <c r="J95" s="24">
        <v>4637258</v>
      </c>
      <c r="K95" s="23">
        <v>4711423</v>
      </c>
      <c r="L95" s="24">
        <v>4679483</v>
      </c>
      <c r="M95" s="24">
        <v>4480847</v>
      </c>
      <c r="N95" s="24">
        <v>4441353</v>
      </c>
      <c r="O95" s="23">
        <v>4405520</v>
      </c>
    </row>
    <row r="96" spans="1:15" ht="14.25" thickBot="1">
      <c r="A96" s="7" t="s">
        <v>219</v>
      </c>
      <c r="B96" s="23">
        <v>7632990</v>
      </c>
      <c r="C96" s="23">
        <v>6883018</v>
      </c>
      <c r="D96" s="24">
        <v>7025128</v>
      </c>
      <c r="E96" s="24">
        <v>6904144</v>
      </c>
      <c r="F96" s="24">
        <v>7015877</v>
      </c>
      <c r="G96" s="23">
        <v>6811137</v>
      </c>
      <c r="H96" s="24">
        <v>6971801</v>
      </c>
      <c r="I96" s="24">
        <v>6556707</v>
      </c>
      <c r="J96" s="24">
        <v>6550833</v>
      </c>
      <c r="K96" s="23">
        <v>6793496</v>
      </c>
      <c r="L96" s="24">
        <v>7117542</v>
      </c>
      <c r="M96" s="24">
        <v>7560583</v>
      </c>
      <c r="N96" s="24">
        <v>7482213</v>
      </c>
      <c r="O96" s="23">
        <v>7748900</v>
      </c>
    </row>
    <row r="97" spans="1:15" ht="14.25" thickTop="1">
      <c r="A97" s="8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9" ht="13.5">
      <c r="A99" s="20" t="s">
        <v>224</v>
      </c>
    </row>
    <row r="100" ht="13.5">
      <c r="A100" s="20" t="s">
        <v>225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2014-01-24T07:53:50Z</dcterms:created>
  <dcterms:modified xsi:type="dcterms:W3CDTF">2014-01-24T07:54:01Z</dcterms:modified>
  <cp:category/>
  <cp:version/>
  <cp:contentType/>
  <cp:contentStatus/>
</cp:coreProperties>
</file>