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128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<sst xmlns="http://schemas.openxmlformats.org/spreadsheetml/2006/main" count="670" uniqueCount="220">
  <si>
    <t>有形固定資産の売却による収入</t>
  </si>
  <si>
    <t>投資有価証券の取得による支出</t>
  </si>
  <si>
    <t>投資有価証券の売却による収入</t>
  </si>
  <si>
    <t>短期借入金の返済による支出</t>
  </si>
  <si>
    <t>財務活動によるキャッシュ・フロー</t>
  </si>
  <si>
    <t>連結・キャッシュフロー計算書</t>
  </si>
  <si>
    <t>固定資産売却損</t>
  </si>
  <si>
    <t>投資有価証券売却損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</si>
  <si>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</si>
  <si>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</si>
  <si>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</si>
  <si>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</si>
  <si>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</si>
  <si>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</si>
  <si>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</si>
  <si>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</si>
  <si>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</si>
  <si>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</si>
  <si>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</si>
  <si>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</si>
  <si>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</si>
  <si>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2011/11/14</t>
  </si>
  <si>
    <t>四半期</t>
  </si>
  <si>
    <t>2011/09/30</t>
  </si>
  <si>
    <t>2011/08/12</t>
  </si>
  <si>
    <t>2011/06/30</t>
  </si>
  <si>
    <t>2012/06/29</t>
  </si>
  <si>
    <t>2011/03/31</t>
  </si>
  <si>
    <t>2011/02/14</t>
  </si>
  <si>
    <t>2010/12/31</t>
  </si>
  <si>
    <t>2010/11/15</t>
  </si>
  <si>
    <t>2010/09/30</t>
  </si>
  <si>
    <t>2010/08/13</t>
  </si>
  <si>
    <t>2010/06/30</t>
  </si>
  <si>
    <t>2010/03/31</t>
  </si>
  <si>
    <t>2010/02/12</t>
  </si>
  <si>
    <t>2009/12/31</t>
  </si>
  <si>
    <t>2009/11/13</t>
  </si>
  <si>
    <t>2009/09/30</t>
  </si>
  <si>
    <t>2009/08/14</t>
  </si>
  <si>
    <t>2009/06/30</t>
  </si>
  <si>
    <t>2009/03/31</t>
  </si>
  <si>
    <t>2009/07/15</t>
  </si>
  <si>
    <t>2008/03/31</t>
  </si>
  <si>
    <t>現金及び預金</t>
  </si>
  <si>
    <t>千円</t>
  </si>
  <si>
    <t>受取手形</t>
  </si>
  <si>
    <t>売掛金</t>
  </si>
  <si>
    <t>原材料</t>
  </si>
  <si>
    <t>未成事業支出金</t>
  </si>
  <si>
    <t>前渡金</t>
  </si>
  <si>
    <t>前払費用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</si>
  <si>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</si>
  <si>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</si>
  <si>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</si>
  <si>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</si>
  <si>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</si>
  <si>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</si>
  <si>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</si>
  <si>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</si>
  <si>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</si>
  <si>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</si>
  <si>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</si>
  <si>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</si>
  <si>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</si>
  <si>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</si>
  <si>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</si>
  <si>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</si>
  <si>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</si>
  <si>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</si>
  <si>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長期貸付金</t>
  </si>
  <si>
    <t>敷金及び保証金</t>
  </si>
  <si>
    <t>破産更生債権等</t>
  </si>
  <si>
    <t>長期前払費用</t>
  </si>
  <si>
    <t>投資その他の資産</t>
  </si>
  <si>
    <t>固定資産</t>
  </si>
  <si>
    <t>資産</t>
  </si>
  <si>
    <t>買掛金</t>
  </si>
  <si>
    <t>短期借入金</t>
  </si>
  <si>
    <t>未払金</t>
  </si>
  <si>
    <t>未払費用</t>
  </si>
  <si>
    <t>未払法人税等</t>
  </si>
  <si>
    <t>前受金</t>
  </si>
  <si>
    <t>預り金</t>
  </si>
  <si>
    <t>前受収益</t>
  </si>
  <si>
    <t>メンテナンス費用引当金</t>
  </si>
  <si>
    <t>リース資産減損勘定</t>
  </si>
  <si>
    <t>流動負債</t>
  </si>
  <si>
    <t>長期未払金</t>
  </si>
  <si>
    <t>長期リース資産減損勘定</t>
  </si>
  <si>
    <t>繰延税金負債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</si>
  <si>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</si>
  <si>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</si>
  <si>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</si>
  <si>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</si>
  <si>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</si>
  <si>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</si>
  <si>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</si>
  <si>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</si>
  <si>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</si>
  <si>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</si>
  <si>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</si>
  <si>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</si>
  <si>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</si>
  <si>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</si>
  <si>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</si>
  <si>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株式会社省電舎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</si>
  <si>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</si>
  <si>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</si>
  <si>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</si>
  <si>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</si>
  <si>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2011/04/01</t>
  </si>
  <si>
    <t>2010/04/01</t>
  </si>
  <si>
    <t>2009/04/01</t>
  </si>
  <si>
    <t>税引前四半期純利益</t>
  </si>
  <si>
    <t>減価償却費</t>
  </si>
  <si>
    <t>貸倒引当金の増減額（△は減少）</t>
  </si>
  <si>
    <t>メンテナンス費用引当金の増減額（△は減少）</t>
  </si>
  <si>
    <t>受取利息及び受取配当金</t>
  </si>
  <si>
    <t>支払利息</t>
  </si>
  <si>
    <t>為替差損益（△は益）</t>
  </si>
  <si>
    <t>保険解約損益（△は益）</t>
  </si>
  <si>
    <t>リース資産減損勘定の取崩額</t>
  </si>
  <si>
    <t>新株予約権戻入益</t>
  </si>
  <si>
    <t>売上債権の増減額（△は増加）</t>
  </si>
  <si>
    <t>たな卸資産の増減額（△は増加）</t>
  </si>
  <si>
    <t>仕入債務の増減額（△は減少）</t>
  </si>
  <si>
    <t>その他の資産の増減額（△は増加）</t>
  </si>
  <si>
    <t>長期未払金の増減額（△は減少）</t>
  </si>
  <si>
    <t>その他の負債の増減額（△は減少）</t>
  </si>
  <si>
    <t>未払消費税等の増減額（△は減少）</t>
  </si>
  <si>
    <t>未収消費税等の増減額（△は増加）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</si>
  <si>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</si>
  <si>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</si>
  <si>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</si>
  <si>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</si>
  <si>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</si>
  <si>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</si>
  <si>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貸付金の回収による収入</t>
  </si>
  <si>
    <t>保険積立金の解約による収入</t>
  </si>
  <si>
    <t>その他の支出</t>
  </si>
  <si>
    <t>投資活動によるキャッシュ・フロー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</si>
  <si>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</si>
  <si>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</si>
  <si>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</si>
  <si>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</si>
  <si>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</si>
  <si>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2008/04/01</t>
  </si>
  <si>
    <t>2007/04/01</t>
  </si>
  <si>
    <t>エスコ事業</t>
  </si>
  <si>
    <t>エスコ材料販売</t>
  </si>
  <si>
    <t>その他事業</t>
  </si>
  <si>
    <t>売上高</t>
  </si>
  <si>
    <t>エスコ事業原価</t>
  </si>
  <si>
    <t>エスコ材料販売原価</t>
  </si>
  <si>
    <t>その他事業原価</t>
  </si>
  <si>
    <t>売上原価</t>
  </si>
  <si>
    <t>売上総利益</t>
  </si>
  <si>
    <t>役員報酬</t>
  </si>
  <si>
    <t>給料及び手当</t>
  </si>
  <si>
    <t>法定福利費</t>
  </si>
  <si>
    <t>賃借料</t>
  </si>
  <si>
    <t>支払報酬</t>
  </si>
  <si>
    <t>旅費及び交通費</t>
  </si>
  <si>
    <t>貸倒引当金繰入額</t>
  </si>
  <si>
    <t>販売費・一般管理費</t>
  </si>
  <si>
    <t>営業利益</t>
  </si>
  <si>
    <t>受取利息</t>
  </si>
  <si>
    <t>受取手数料</t>
  </si>
  <si>
    <t>受取家賃</t>
  </si>
  <si>
    <t>為替差益</t>
  </si>
  <si>
    <t>受取リース料</t>
  </si>
  <si>
    <t>経営指導料</t>
  </si>
  <si>
    <t>貸倒引当金戻入額</t>
  </si>
  <si>
    <t>営業外収益</t>
  </si>
  <si>
    <t>手形売却損</t>
  </si>
  <si>
    <t>為替差損</t>
  </si>
  <si>
    <t>保険解約損</t>
  </si>
  <si>
    <t>支払リース料</t>
  </si>
  <si>
    <t>営業外費用</t>
  </si>
  <si>
    <t>経常利益</t>
  </si>
  <si>
    <t>投資有価証券売却益</t>
  </si>
  <si>
    <t>固定資産売却益</t>
  </si>
  <si>
    <t>受取和解金</t>
  </si>
  <si>
    <t>特別利益</t>
  </si>
  <si>
    <t>投資有価証券評価損</t>
  </si>
  <si>
    <t>ゴルフ会員権評価損</t>
  </si>
  <si>
    <t>特別退職金</t>
  </si>
  <si>
    <t>減損損失</t>
  </si>
  <si>
    <t>特別損失</t>
  </si>
  <si>
    <t>法人税、住民税及び事業税</t>
  </si>
  <si>
    <t>法人税等合計</t>
  </si>
  <si>
    <t>四半期純利益</t>
  </si>
  <si>
    <t>個別・損益計算書</t>
  </si>
  <si>
    <t>2016/09/15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</si>
  <si>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</si>
  <si>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</si>
  <si>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</si>
  <si>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</si>
  <si>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</si>
  <si>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</si>
  <si>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</si>
  <si>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</si>
  <si>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</si>
  <si>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</si>
  <si>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</si>
  <si>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</si>
  <si>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</si>
  <si>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</si>
  <si>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</si>
  <si>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</si>
  <si>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</si>
  <si>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</si>
  <si>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</si>
  <si>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</si>
  <si>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連結・貸借対照表</t>
  </si>
  <si>
    <t>2013/04/01</t>
  </si>
  <si>
    <t>固定資産売却損益（△は益）</t>
  </si>
  <si>
    <t>固定資産除却損</t>
  </si>
  <si>
    <t>投資有価証券売却損益（△は益）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</si>
</sst>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O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5" width="17.625" style="0" customWidth="1"/>
  </cols>
  <sheetData>
    <row r="1" ht="14.25" thickBot="1"/>
    <row r="2" spans="1:15" ht="14.25" thickTop="1">
      <c r="A2" s="10" t="s">
        <v>104</v>
      </c>
      <c r="B2" s="14">
        <v>1711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 thickBot="1">
      <c r="A3" s="11" t="s">
        <v>105</v>
      </c>
      <c r="B3" s="1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Top="1">
      <c r="A4" s="10" t="s">
        <v>10</v>
      </c>
      <c r="B4" s="15" t="str">
        <f>HYPERLINK("http://www.kabupro.jp/mark/20160915/S1008OEI.htm","訂正四半期報告書")</f>
        <v>訂正四半期報告書</v>
      </c>
      <c r="C4" s="15" t="str">
        <f>HYPERLINK("http://www.kabupro.jp/mark/20131114/S1000I43.htm","四半期報告書")</f>
        <v>四半期報告書</v>
      </c>
      <c r="D4" s="15" t="str">
        <f>HYPERLINK("http://www.kabupro.jp/mark/20130814/S000EBBV.htm","四半期報告書")</f>
        <v>四半期報告書</v>
      </c>
      <c r="E4" s="15" t="str">
        <f>HYPERLINK("http://www.kabupro.jp/mark/20130628/S000DVAR.htm","有価証券報告書")</f>
        <v>有価証券報告書</v>
      </c>
      <c r="F4" s="15" t="str">
        <f>HYPERLINK("http://www.kabupro.jp/mark/20160915/S1008OEI.htm","訂正四半期報告書")</f>
        <v>訂正四半期報告書</v>
      </c>
      <c r="G4" s="15" t="str">
        <f>HYPERLINK("http://www.kabupro.jp/mark/20131114/S1000I43.htm","四半期報告書")</f>
        <v>四半期報告書</v>
      </c>
      <c r="H4" s="15" t="str">
        <f>HYPERLINK("http://www.kabupro.jp/mark/20130814/S000EBBV.htm","四半期報告書")</f>
        <v>四半期報告書</v>
      </c>
      <c r="I4" s="15" t="str">
        <f>HYPERLINK("http://www.kabupro.jp/mark/20130628/S000DVAR.htm","有価証券報告書")</f>
        <v>有価証券報告書</v>
      </c>
      <c r="J4" s="15" t="str">
        <f>HYPERLINK("http://www.kabupro.jp/mark/20130214/S000CWCW.htm","四半期報告書")</f>
        <v>四半期報告書</v>
      </c>
      <c r="K4" s="15" t="str">
        <f>HYPERLINK("http://www.kabupro.jp/mark/20090715/S0003OQF.htm","訂正有価証券報告書")</f>
        <v>訂正有価証券報告書</v>
      </c>
      <c r="L4" s="15" t="str">
        <f>HYPERLINK("http://www.kabupro.jp/mark/20100212/S00054M7.htm","四半期報告書")</f>
        <v>四半期報告書</v>
      </c>
      <c r="M4" s="15" t="str">
        <f>HYPERLINK("http://www.kabupro.jp/mark/20091113/S0004LSL.htm","四半期報告書")</f>
        <v>四半期報告書</v>
      </c>
      <c r="N4" s="15" t="str">
        <f>HYPERLINK("http://www.kabupro.jp/mark/20090814/S0003ZE6.htm","四半期報告書")</f>
        <v>四半期報告書</v>
      </c>
      <c r="O4" s="15" t="str">
        <f>HYPERLINK("http://www.kabupro.jp/mark/20090715/S0003OQF.htm","訂正有価証券報告書")</f>
        <v>訂正有価証券報告書</v>
      </c>
    </row>
    <row r="5" spans="1:15" ht="14.25" thickBot="1">
      <c r="A5" s="11" t="s">
        <v>11</v>
      </c>
      <c r="B5" s="1" t="s">
        <v>194</v>
      </c>
      <c r="C5" s="1" t="s">
        <v>196</v>
      </c>
      <c r="D5" s="1" t="s">
        <v>198</v>
      </c>
      <c r="E5" s="1" t="s">
        <v>17</v>
      </c>
      <c r="F5" s="1" t="s">
        <v>194</v>
      </c>
      <c r="G5" s="1" t="s">
        <v>196</v>
      </c>
      <c r="H5" s="1" t="s">
        <v>198</v>
      </c>
      <c r="I5" s="1" t="s">
        <v>17</v>
      </c>
      <c r="J5" s="1" t="s">
        <v>200</v>
      </c>
      <c r="K5" s="1" t="s">
        <v>42</v>
      </c>
      <c r="L5" s="1" t="s">
        <v>35</v>
      </c>
      <c r="M5" s="1" t="s">
        <v>37</v>
      </c>
      <c r="N5" s="1" t="s">
        <v>39</v>
      </c>
      <c r="O5" s="1" t="s">
        <v>42</v>
      </c>
    </row>
    <row r="6" spans="1:15" ht="15" thickBot="1" thickTop="1">
      <c r="A6" s="10" t="s">
        <v>12</v>
      </c>
      <c r="B6" s="18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4.25" thickTop="1">
      <c r="A7" s="12" t="s">
        <v>13</v>
      </c>
      <c r="B7" s="14" t="s">
        <v>110</v>
      </c>
      <c r="C7" s="14" t="s">
        <v>110</v>
      </c>
      <c r="D7" s="14" t="s">
        <v>110</v>
      </c>
      <c r="E7" s="16" t="s">
        <v>18</v>
      </c>
      <c r="F7" s="14" t="s">
        <v>110</v>
      </c>
      <c r="G7" s="14" t="s">
        <v>110</v>
      </c>
      <c r="H7" s="14" t="s">
        <v>110</v>
      </c>
      <c r="I7" s="16" t="s">
        <v>18</v>
      </c>
      <c r="J7" s="14" t="s">
        <v>110</v>
      </c>
      <c r="K7" s="16" t="s">
        <v>18</v>
      </c>
      <c r="L7" s="14" t="s">
        <v>110</v>
      </c>
      <c r="M7" s="14" t="s">
        <v>110</v>
      </c>
      <c r="N7" s="14" t="s">
        <v>110</v>
      </c>
      <c r="O7" s="16" t="s">
        <v>18</v>
      </c>
    </row>
    <row r="8" spans="1:15" ht="13.5">
      <c r="A8" s="13" t="s">
        <v>14</v>
      </c>
      <c r="B8" s="1" t="s">
        <v>216</v>
      </c>
      <c r="C8" s="1" t="s">
        <v>216</v>
      </c>
      <c r="D8" s="1" t="s">
        <v>216</v>
      </c>
      <c r="E8" s="17" t="s">
        <v>146</v>
      </c>
      <c r="F8" s="1" t="s">
        <v>146</v>
      </c>
      <c r="G8" s="1" t="s">
        <v>146</v>
      </c>
      <c r="H8" s="1" t="s">
        <v>146</v>
      </c>
      <c r="I8" s="17" t="s">
        <v>111</v>
      </c>
      <c r="J8" s="1" t="s">
        <v>111</v>
      </c>
      <c r="K8" s="17" t="s">
        <v>147</v>
      </c>
      <c r="L8" s="1" t="s">
        <v>147</v>
      </c>
      <c r="M8" s="1" t="s">
        <v>147</v>
      </c>
      <c r="N8" s="1" t="s">
        <v>147</v>
      </c>
      <c r="O8" s="17" t="s">
        <v>148</v>
      </c>
    </row>
    <row r="9" spans="1:15" ht="13.5">
      <c r="A9" s="13" t="s">
        <v>15</v>
      </c>
      <c r="B9" s="1" t="s">
        <v>195</v>
      </c>
      <c r="C9" s="1" t="s">
        <v>197</v>
      </c>
      <c r="D9" s="1" t="s">
        <v>199</v>
      </c>
      <c r="E9" s="17" t="s">
        <v>19</v>
      </c>
      <c r="F9" s="1" t="s">
        <v>201</v>
      </c>
      <c r="G9" s="1" t="s">
        <v>203</v>
      </c>
      <c r="H9" s="1" t="s">
        <v>205</v>
      </c>
      <c r="I9" s="17" t="s">
        <v>20</v>
      </c>
      <c r="J9" s="1" t="s">
        <v>207</v>
      </c>
      <c r="K9" s="17" t="s">
        <v>41</v>
      </c>
      <c r="L9" s="1" t="s">
        <v>209</v>
      </c>
      <c r="M9" s="1" t="s">
        <v>211</v>
      </c>
      <c r="N9" s="1" t="s">
        <v>213</v>
      </c>
      <c r="O9" s="17" t="s">
        <v>43</v>
      </c>
    </row>
    <row r="10" spans="1:15" ht="14.25" thickBot="1">
      <c r="A10" s="13" t="s">
        <v>16</v>
      </c>
      <c r="B10" s="1" t="s">
        <v>45</v>
      </c>
      <c r="C10" s="1" t="s">
        <v>45</v>
      </c>
      <c r="D10" s="1" t="s">
        <v>45</v>
      </c>
      <c r="E10" s="17" t="s">
        <v>45</v>
      </c>
      <c r="F10" s="1" t="s">
        <v>45</v>
      </c>
      <c r="G10" s="1" t="s">
        <v>45</v>
      </c>
      <c r="H10" s="1" t="s">
        <v>45</v>
      </c>
      <c r="I10" s="17" t="s">
        <v>45</v>
      </c>
      <c r="J10" s="1" t="s">
        <v>45</v>
      </c>
      <c r="K10" s="17" t="s">
        <v>45</v>
      </c>
      <c r="L10" s="1" t="s">
        <v>45</v>
      </c>
      <c r="M10" s="1" t="s">
        <v>45</v>
      </c>
      <c r="N10" s="1" t="s">
        <v>45</v>
      </c>
      <c r="O10" s="17" t="s">
        <v>45</v>
      </c>
    </row>
    <row r="11" spans="1:15" ht="14.25" thickTop="1">
      <c r="A11" s="30" t="s">
        <v>152</v>
      </c>
      <c r="B11" s="22">
        <v>701321</v>
      </c>
      <c r="C11" s="22">
        <v>485431</v>
      </c>
      <c r="D11" s="22">
        <v>165021</v>
      </c>
      <c r="E11" s="21">
        <v>1676640</v>
      </c>
      <c r="F11" s="22">
        <v>861023</v>
      </c>
      <c r="G11" s="22">
        <v>608867</v>
      </c>
      <c r="H11" s="22">
        <v>307418</v>
      </c>
      <c r="I11" s="21">
        <v>1516094</v>
      </c>
      <c r="J11" s="22">
        <v>1233183</v>
      </c>
      <c r="K11" s="21">
        <v>4129862</v>
      </c>
      <c r="L11" s="22">
        <v>3215816</v>
      </c>
      <c r="M11" s="22">
        <v>2226122</v>
      </c>
      <c r="N11" s="22">
        <v>979212</v>
      </c>
      <c r="O11" s="21">
        <v>4498280</v>
      </c>
    </row>
    <row r="12" spans="1:15" ht="13.5">
      <c r="A12" s="7" t="s">
        <v>156</v>
      </c>
      <c r="B12" s="24">
        <v>567434</v>
      </c>
      <c r="C12" s="24">
        <v>377418</v>
      </c>
      <c r="D12" s="24">
        <v>131543</v>
      </c>
      <c r="E12" s="23">
        <v>1403043</v>
      </c>
      <c r="F12" s="24">
        <v>774836</v>
      </c>
      <c r="G12" s="24">
        <v>559613</v>
      </c>
      <c r="H12" s="24">
        <v>268446</v>
      </c>
      <c r="I12" s="23">
        <v>1249999</v>
      </c>
      <c r="J12" s="24">
        <v>1023358</v>
      </c>
      <c r="K12" s="23">
        <v>3066149</v>
      </c>
      <c r="L12" s="24">
        <v>2471938</v>
      </c>
      <c r="M12" s="24">
        <v>1713102</v>
      </c>
      <c r="N12" s="24">
        <v>772499</v>
      </c>
      <c r="O12" s="23">
        <v>3460349</v>
      </c>
    </row>
    <row r="13" spans="1:15" ht="13.5">
      <c r="A13" s="7" t="s">
        <v>157</v>
      </c>
      <c r="B13" s="24">
        <v>133886</v>
      </c>
      <c r="C13" s="24">
        <v>108013</v>
      </c>
      <c r="D13" s="24">
        <v>33478</v>
      </c>
      <c r="E13" s="23">
        <v>273596</v>
      </c>
      <c r="F13" s="24">
        <v>86186</v>
      </c>
      <c r="G13" s="24">
        <v>49254</v>
      </c>
      <c r="H13" s="24">
        <v>38971</v>
      </c>
      <c r="I13" s="23">
        <v>266095</v>
      </c>
      <c r="J13" s="24">
        <v>209825</v>
      </c>
      <c r="K13" s="23">
        <v>1063712</v>
      </c>
      <c r="L13" s="24">
        <v>743878</v>
      </c>
      <c r="M13" s="24">
        <v>513019</v>
      </c>
      <c r="N13" s="24">
        <v>206713</v>
      </c>
      <c r="O13" s="23">
        <v>1037931</v>
      </c>
    </row>
    <row r="14" spans="1:15" ht="13.5">
      <c r="A14" s="7" t="s">
        <v>165</v>
      </c>
      <c r="B14" s="24">
        <v>311941</v>
      </c>
      <c r="C14" s="24">
        <v>205999</v>
      </c>
      <c r="D14" s="24">
        <v>107397</v>
      </c>
      <c r="E14" s="23">
        <v>394752</v>
      </c>
      <c r="F14" s="24">
        <v>291862</v>
      </c>
      <c r="G14" s="24">
        <v>192576</v>
      </c>
      <c r="H14" s="24">
        <v>101904</v>
      </c>
      <c r="I14" s="23">
        <v>373452</v>
      </c>
      <c r="J14" s="24">
        <v>282638</v>
      </c>
      <c r="K14" s="23">
        <v>1084285</v>
      </c>
      <c r="L14" s="24">
        <v>826441</v>
      </c>
      <c r="M14" s="24">
        <v>553044</v>
      </c>
      <c r="N14" s="24">
        <v>278996</v>
      </c>
      <c r="O14" s="23">
        <v>1139411</v>
      </c>
    </row>
    <row r="15" spans="1:15" ht="14.25" thickBot="1">
      <c r="A15" s="29" t="s">
        <v>166</v>
      </c>
      <c r="B15" s="26">
        <v>-178054</v>
      </c>
      <c r="C15" s="26">
        <v>-97986</v>
      </c>
      <c r="D15" s="26">
        <v>-73918</v>
      </c>
      <c r="E15" s="25">
        <v>-121155</v>
      </c>
      <c r="F15" s="26">
        <v>-205676</v>
      </c>
      <c r="G15" s="26">
        <v>-143322</v>
      </c>
      <c r="H15" s="26">
        <v>-62932</v>
      </c>
      <c r="I15" s="25">
        <v>-107357</v>
      </c>
      <c r="J15" s="26">
        <v>-72813</v>
      </c>
      <c r="K15" s="25">
        <v>-20572</v>
      </c>
      <c r="L15" s="26">
        <v>-82563</v>
      </c>
      <c r="M15" s="26">
        <v>-40024</v>
      </c>
      <c r="N15" s="26">
        <v>-72283</v>
      </c>
      <c r="O15" s="25">
        <v>-101480</v>
      </c>
    </row>
    <row r="16" spans="1:15" ht="14.25" thickTop="1">
      <c r="A16" s="6" t="s">
        <v>167</v>
      </c>
      <c r="B16" s="24">
        <v>266</v>
      </c>
      <c r="C16" s="24">
        <v>197</v>
      </c>
      <c r="D16" s="24">
        <v>106</v>
      </c>
      <c r="E16" s="23">
        <v>972</v>
      </c>
      <c r="F16" s="24">
        <v>842</v>
      </c>
      <c r="G16" s="24">
        <v>585</v>
      </c>
      <c r="H16" s="24">
        <v>299</v>
      </c>
      <c r="I16" s="23">
        <v>2067</v>
      </c>
      <c r="J16" s="24">
        <v>1746</v>
      </c>
      <c r="K16" s="23">
        <v>314</v>
      </c>
      <c r="L16" s="24"/>
      <c r="M16" s="24"/>
      <c r="N16" s="24"/>
      <c r="O16" s="23">
        <v>526</v>
      </c>
    </row>
    <row r="17" spans="1:15" ht="13.5">
      <c r="A17" s="6" t="s">
        <v>168</v>
      </c>
      <c r="B17" s="24">
        <v>150</v>
      </c>
      <c r="C17" s="24">
        <v>180</v>
      </c>
      <c r="D17" s="24">
        <v>90</v>
      </c>
      <c r="E17" s="23">
        <v>2029</v>
      </c>
      <c r="F17" s="24">
        <v>1775</v>
      </c>
      <c r="G17" s="24">
        <v>1196</v>
      </c>
      <c r="H17" s="24">
        <v>617</v>
      </c>
      <c r="I17" s="23">
        <v>2317</v>
      </c>
      <c r="J17" s="24">
        <v>1737</v>
      </c>
      <c r="K17" s="23">
        <v>2345</v>
      </c>
      <c r="L17" s="24">
        <v>1766</v>
      </c>
      <c r="M17" s="24"/>
      <c r="N17" s="24"/>
      <c r="O17" s="23">
        <v>2437</v>
      </c>
    </row>
    <row r="18" spans="1:15" ht="13.5">
      <c r="A18" s="6" t="s">
        <v>171</v>
      </c>
      <c r="B18" s="24"/>
      <c r="C18" s="24"/>
      <c r="D18" s="24"/>
      <c r="E18" s="23">
        <v>2495</v>
      </c>
      <c r="F18" s="24">
        <v>2495</v>
      </c>
      <c r="G18" s="24">
        <v>1663</v>
      </c>
      <c r="H18" s="24">
        <v>831</v>
      </c>
      <c r="I18" s="23">
        <v>2764</v>
      </c>
      <c r="J18" s="24">
        <v>1817</v>
      </c>
      <c r="K18" s="23"/>
      <c r="L18" s="24"/>
      <c r="M18" s="24"/>
      <c r="N18" s="24"/>
      <c r="O18" s="23"/>
    </row>
    <row r="19" spans="1:15" ht="13.5">
      <c r="A19" s="6" t="s">
        <v>170</v>
      </c>
      <c r="B19" s="24">
        <v>8359</v>
      </c>
      <c r="C19" s="24">
        <v>7399</v>
      </c>
      <c r="D19" s="24">
        <v>7918</v>
      </c>
      <c r="E19" s="23">
        <v>3173</v>
      </c>
      <c r="F19" s="24"/>
      <c r="G19" s="24"/>
      <c r="H19" s="24"/>
      <c r="I19" s="23"/>
      <c r="J19" s="24"/>
      <c r="K19" s="23"/>
      <c r="L19" s="24"/>
      <c r="M19" s="24">
        <v>6605</v>
      </c>
      <c r="N19" s="24">
        <v>11727</v>
      </c>
      <c r="O19" s="23"/>
    </row>
    <row r="20" spans="1:15" ht="13.5">
      <c r="A20" s="6" t="s">
        <v>173</v>
      </c>
      <c r="B20" s="24">
        <v>7072</v>
      </c>
      <c r="C20" s="24">
        <v>6392</v>
      </c>
      <c r="D20" s="24">
        <v>5362</v>
      </c>
      <c r="E20" s="23"/>
      <c r="F20" s="24"/>
      <c r="G20" s="24">
        <v>610</v>
      </c>
      <c r="H20" s="24"/>
      <c r="I20" s="23">
        <v>949</v>
      </c>
      <c r="J20" s="24"/>
      <c r="K20" s="23"/>
      <c r="L20" s="24"/>
      <c r="M20" s="24"/>
      <c r="N20" s="24"/>
      <c r="O20" s="23"/>
    </row>
    <row r="21" spans="1:15" ht="13.5">
      <c r="A21" s="6" t="s">
        <v>53</v>
      </c>
      <c r="B21" s="24">
        <v>2331</v>
      </c>
      <c r="C21" s="24">
        <v>2331</v>
      </c>
      <c r="D21" s="24">
        <v>2112</v>
      </c>
      <c r="E21" s="23">
        <v>620</v>
      </c>
      <c r="F21" s="24">
        <v>1937</v>
      </c>
      <c r="G21" s="24">
        <v>1387</v>
      </c>
      <c r="H21" s="24">
        <v>523</v>
      </c>
      <c r="I21" s="23">
        <v>1355</v>
      </c>
      <c r="J21" s="24">
        <v>1321</v>
      </c>
      <c r="K21" s="23">
        <v>5072</v>
      </c>
      <c r="L21" s="24">
        <v>4723</v>
      </c>
      <c r="M21" s="24">
        <v>3878</v>
      </c>
      <c r="N21" s="24">
        <v>1898</v>
      </c>
      <c r="O21" s="23">
        <v>3593</v>
      </c>
    </row>
    <row r="22" spans="1:15" ht="13.5">
      <c r="A22" s="6" t="s">
        <v>174</v>
      </c>
      <c r="B22" s="24">
        <v>18179</v>
      </c>
      <c r="C22" s="24">
        <v>16501</v>
      </c>
      <c r="D22" s="24">
        <v>15590</v>
      </c>
      <c r="E22" s="23">
        <v>10152</v>
      </c>
      <c r="F22" s="24">
        <v>7051</v>
      </c>
      <c r="G22" s="24">
        <v>5443</v>
      </c>
      <c r="H22" s="24">
        <v>2272</v>
      </c>
      <c r="I22" s="23">
        <v>9783</v>
      </c>
      <c r="J22" s="24">
        <v>6622</v>
      </c>
      <c r="K22" s="23">
        <v>12500</v>
      </c>
      <c r="L22" s="24">
        <v>6489</v>
      </c>
      <c r="M22" s="24">
        <v>10483</v>
      </c>
      <c r="N22" s="24">
        <v>13625</v>
      </c>
      <c r="O22" s="23">
        <v>9825</v>
      </c>
    </row>
    <row r="23" spans="1:15" ht="13.5">
      <c r="A23" s="6" t="s">
        <v>119</v>
      </c>
      <c r="B23" s="24">
        <v>3752</v>
      </c>
      <c r="C23" s="24">
        <v>2858</v>
      </c>
      <c r="D23" s="24">
        <v>1322</v>
      </c>
      <c r="E23" s="23">
        <v>5971</v>
      </c>
      <c r="F23" s="24">
        <v>4628</v>
      </c>
      <c r="G23" s="24">
        <v>3155</v>
      </c>
      <c r="H23" s="24">
        <v>1630</v>
      </c>
      <c r="I23" s="23">
        <v>7256</v>
      </c>
      <c r="J23" s="24">
        <v>5492</v>
      </c>
      <c r="K23" s="23">
        <v>15541</v>
      </c>
      <c r="L23" s="24">
        <v>11357</v>
      </c>
      <c r="M23" s="24">
        <v>7441</v>
      </c>
      <c r="N23" s="24">
        <v>3750</v>
      </c>
      <c r="O23" s="23">
        <v>17019</v>
      </c>
    </row>
    <row r="24" spans="1:15" ht="13.5">
      <c r="A24" s="6" t="s">
        <v>176</v>
      </c>
      <c r="B24" s="24"/>
      <c r="C24" s="24"/>
      <c r="D24" s="24"/>
      <c r="E24" s="23"/>
      <c r="F24" s="24">
        <v>792</v>
      </c>
      <c r="G24" s="24">
        <v>3639</v>
      </c>
      <c r="H24" s="24">
        <v>2248</v>
      </c>
      <c r="I24" s="23">
        <v>1658</v>
      </c>
      <c r="J24" s="24">
        <v>4866</v>
      </c>
      <c r="K24" s="23">
        <v>2605</v>
      </c>
      <c r="L24" s="24">
        <v>13742</v>
      </c>
      <c r="M24" s="24"/>
      <c r="N24" s="24"/>
      <c r="O24" s="23">
        <v>16059</v>
      </c>
    </row>
    <row r="25" spans="1:15" ht="13.5">
      <c r="A25" s="6" t="s">
        <v>178</v>
      </c>
      <c r="B25" s="24">
        <v>3624</v>
      </c>
      <c r="C25" s="24">
        <v>2536</v>
      </c>
      <c r="D25" s="24">
        <v>1614</v>
      </c>
      <c r="E25" s="23">
        <v>3147</v>
      </c>
      <c r="F25" s="24">
        <v>1943</v>
      </c>
      <c r="G25" s="24">
        <v>1295</v>
      </c>
      <c r="H25" s="24"/>
      <c r="I25" s="23">
        <v>2209</v>
      </c>
      <c r="J25" s="24">
        <v>1561</v>
      </c>
      <c r="K25" s="23"/>
      <c r="L25" s="24"/>
      <c r="M25" s="24"/>
      <c r="N25" s="24"/>
      <c r="O25" s="23"/>
    </row>
    <row r="26" spans="1:15" ht="13.5">
      <c r="A26" s="6" t="s">
        <v>53</v>
      </c>
      <c r="B26" s="24"/>
      <c r="C26" s="24"/>
      <c r="D26" s="24"/>
      <c r="E26" s="23">
        <v>207</v>
      </c>
      <c r="F26" s="24">
        <v>19</v>
      </c>
      <c r="G26" s="24"/>
      <c r="H26" s="24">
        <v>647</v>
      </c>
      <c r="I26" s="23">
        <v>489</v>
      </c>
      <c r="J26" s="24">
        <v>3333</v>
      </c>
      <c r="K26" s="23">
        <v>3983</v>
      </c>
      <c r="L26" s="24">
        <v>2676</v>
      </c>
      <c r="M26" s="24">
        <v>367</v>
      </c>
      <c r="N26" s="24">
        <v>179</v>
      </c>
      <c r="O26" s="23">
        <v>1775</v>
      </c>
    </row>
    <row r="27" spans="1:15" ht="13.5">
      <c r="A27" s="6" t="s">
        <v>179</v>
      </c>
      <c r="B27" s="24">
        <v>7377</v>
      </c>
      <c r="C27" s="24">
        <v>5395</v>
      </c>
      <c r="D27" s="24">
        <v>2936</v>
      </c>
      <c r="E27" s="23">
        <v>11006</v>
      </c>
      <c r="F27" s="24">
        <v>7383</v>
      </c>
      <c r="G27" s="24">
        <v>8091</v>
      </c>
      <c r="H27" s="24">
        <v>4527</v>
      </c>
      <c r="I27" s="23">
        <v>14457</v>
      </c>
      <c r="J27" s="24">
        <v>15254</v>
      </c>
      <c r="K27" s="23">
        <v>25664</v>
      </c>
      <c r="L27" s="24">
        <v>27775</v>
      </c>
      <c r="M27" s="24">
        <v>7809</v>
      </c>
      <c r="N27" s="24">
        <v>3929</v>
      </c>
      <c r="O27" s="23">
        <v>36372</v>
      </c>
    </row>
    <row r="28" spans="1:15" ht="14.25" thickBot="1">
      <c r="A28" s="29" t="s">
        <v>180</v>
      </c>
      <c r="B28" s="26">
        <v>-167252</v>
      </c>
      <c r="C28" s="26">
        <v>-86879</v>
      </c>
      <c r="D28" s="26">
        <v>-61265</v>
      </c>
      <c r="E28" s="25">
        <v>-122010</v>
      </c>
      <c r="F28" s="26">
        <v>-206007</v>
      </c>
      <c r="G28" s="26">
        <v>-145969</v>
      </c>
      <c r="H28" s="26">
        <v>-65187</v>
      </c>
      <c r="I28" s="25">
        <v>-112031</v>
      </c>
      <c r="J28" s="26">
        <v>-81444</v>
      </c>
      <c r="K28" s="25">
        <v>-33736</v>
      </c>
      <c r="L28" s="26">
        <v>-103849</v>
      </c>
      <c r="M28" s="26">
        <v>-37350</v>
      </c>
      <c r="N28" s="26">
        <v>-62586</v>
      </c>
      <c r="O28" s="25">
        <v>-128027</v>
      </c>
    </row>
    <row r="29" spans="1:15" ht="14.25" thickTop="1">
      <c r="A29" s="6" t="s">
        <v>123</v>
      </c>
      <c r="B29" s="24"/>
      <c r="C29" s="24"/>
      <c r="D29" s="24"/>
      <c r="E29" s="23">
        <v>472</v>
      </c>
      <c r="F29" s="24">
        <v>472</v>
      </c>
      <c r="G29" s="24"/>
      <c r="H29" s="24"/>
      <c r="I29" s="23">
        <v>1259</v>
      </c>
      <c r="J29" s="24">
        <v>1259</v>
      </c>
      <c r="K29" s="23"/>
      <c r="L29" s="24"/>
      <c r="M29" s="24"/>
      <c r="N29" s="24"/>
      <c r="O29" s="23"/>
    </row>
    <row r="30" spans="1:15" ht="13.5">
      <c r="A30" s="6" t="s">
        <v>181</v>
      </c>
      <c r="B30" s="24"/>
      <c r="C30" s="24"/>
      <c r="D30" s="24"/>
      <c r="E30" s="23">
        <v>172</v>
      </c>
      <c r="F30" s="24">
        <v>172</v>
      </c>
      <c r="G30" s="24"/>
      <c r="H30" s="24"/>
      <c r="I30" s="23"/>
      <c r="J30" s="24"/>
      <c r="K30" s="23"/>
      <c r="L30" s="24"/>
      <c r="M30" s="24"/>
      <c r="N30" s="24"/>
      <c r="O30" s="23"/>
    </row>
    <row r="31" spans="1:15" ht="13.5">
      <c r="A31" s="6" t="s">
        <v>184</v>
      </c>
      <c r="B31" s="24"/>
      <c r="C31" s="24"/>
      <c r="D31" s="24"/>
      <c r="E31" s="23">
        <v>644</v>
      </c>
      <c r="F31" s="24">
        <v>644</v>
      </c>
      <c r="G31" s="24"/>
      <c r="H31" s="24"/>
      <c r="I31" s="23">
        <v>120193</v>
      </c>
      <c r="J31" s="24">
        <v>1259</v>
      </c>
      <c r="K31" s="23">
        <v>25256</v>
      </c>
      <c r="L31" s="24">
        <v>9666</v>
      </c>
      <c r="M31" s="24">
        <v>1181</v>
      </c>
      <c r="N31" s="24">
        <v>9634</v>
      </c>
      <c r="O31" s="23">
        <v>262</v>
      </c>
    </row>
    <row r="32" spans="1:15" ht="13.5">
      <c r="A32" s="6" t="s">
        <v>6</v>
      </c>
      <c r="B32" s="24">
        <v>1163</v>
      </c>
      <c r="C32" s="24">
        <v>1163</v>
      </c>
      <c r="D32" s="24"/>
      <c r="E32" s="23"/>
      <c r="F32" s="24"/>
      <c r="G32" s="24"/>
      <c r="H32" s="24"/>
      <c r="I32" s="23"/>
      <c r="J32" s="24"/>
      <c r="K32" s="23">
        <v>15237</v>
      </c>
      <c r="L32" s="24">
        <v>14046</v>
      </c>
      <c r="M32" s="24"/>
      <c r="N32" s="24"/>
      <c r="O32" s="23"/>
    </row>
    <row r="33" spans="1:15" ht="13.5">
      <c r="A33" s="6" t="s">
        <v>218</v>
      </c>
      <c r="B33" s="24">
        <v>1166</v>
      </c>
      <c r="C33" s="24">
        <v>1166</v>
      </c>
      <c r="D33" s="24">
        <v>1166</v>
      </c>
      <c r="E33" s="23"/>
      <c r="F33" s="24"/>
      <c r="G33" s="24"/>
      <c r="H33" s="24"/>
      <c r="I33" s="23"/>
      <c r="J33" s="24"/>
      <c r="K33" s="23">
        <v>18</v>
      </c>
      <c r="L33" s="24"/>
      <c r="M33" s="24"/>
      <c r="N33" s="24"/>
      <c r="O33" s="23">
        <v>1687</v>
      </c>
    </row>
    <row r="34" spans="1:15" ht="13.5">
      <c r="A34" s="6" t="s">
        <v>7</v>
      </c>
      <c r="B34" s="24">
        <v>5000</v>
      </c>
      <c r="C34" s="24">
        <v>5000</v>
      </c>
      <c r="D34" s="24"/>
      <c r="E34" s="23"/>
      <c r="F34" s="24"/>
      <c r="G34" s="24"/>
      <c r="H34" s="24"/>
      <c r="I34" s="23"/>
      <c r="J34" s="24"/>
      <c r="K34" s="23"/>
      <c r="L34" s="24"/>
      <c r="M34" s="24"/>
      <c r="N34" s="24"/>
      <c r="O34" s="23"/>
    </row>
    <row r="35" spans="1:15" ht="13.5">
      <c r="A35" s="6" t="s">
        <v>186</v>
      </c>
      <c r="B35" s="24"/>
      <c r="C35" s="24"/>
      <c r="D35" s="24"/>
      <c r="E35" s="23">
        <v>1900</v>
      </c>
      <c r="F35" s="24">
        <v>1900</v>
      </c>
      <c r="G35" s="24">
        <v>1900</v>
      </c>
      <c r="H35" s="24">
        <v>1900</v>
      </c>
      <c r="I35" s="23">
        <v>1900</v>
      </c>
      <c r="J35" s="24">
        <v>1900</v>
      </c>
      <c r="K35" s="23"/>
      <c r="L35" s="24"/>
      <c r="M35" s="24"/>
      <c r="N35" s="24"/>
      <c r="O35" s="23"/>
    </row>
    <row r="36" spans="1:15" ht="13.5">
      <c r="A36" s="6" t="s">
        <v>189</v>
      </c>
      <c r="B36" s="24">
        <v>7329</v>
      </c>
      <c r="C36" s="24">
        <v>7329</v>
      </c>
      <c r="D36" s="24">
        <v>1166</v>
      </c>
      <c r="E36" s="23">
        <v>10491</v>
      </c>
      <c r="F36" s="24">
        <v>1900</v>
      </c>
      <c r="G36" s="24">
        <v>1900</v>
      </c>
      <c r="H36" s="24">
        <v>1900</v>
      </c>
      <c r="I36" s="23">
        <v>13574</v>
      </c>
      <c r="J36" s="24">
        <v>6249</v>
      </c>
      <c r="K36" s="23">
        <v>208782</v>
      </c>
      <c r="L36" s="24">
        <v>14046</v>
      </c>
      <c r="M36" s="24"/>
      <c r="N36" s="24"/>
      <c r="O36" s="23">
        <v>102924</v>
      </c>
    </row>
    <row r="37" spans="1:15" ht="13.5">
      <c r="A37" s="7" t="s">
        <v>114</v>
      </c>
      <c r="B37" s="24">
        <v>-174582</v>
      </c>
      <c r="C37" s="24">
        <v>-94210</v>
      </c>
      <c r="D37" s="24">
        <v>-62431</v>
      </c>
      <c r="E37" s="23">
        <v>-131856</v>
      </c>
      <c r="F37" s="24">
        <v>-207263</v>
      </c>
      <c r="G37" s="24">
        <v>-147869</v>
      </c>
      <c r="H37" s="24">
        <v>-67087</v>
      </c>
      <c r="I37" s="23">
        <v>-5412</v>
      </c>
      <c r="J37" s="24">
        <v>-86434</v>
      </c>
      <c r="K37" s="23">
        <v>-217263</v>
      </c>
      <c r="L37" s="24">
        <v>-108229</v>
      </c>
      <c r="M37" s="24">
        <v>-36169</v>
      </c>
      <c r="N37" s="24">
        <v>-52952</v>
      </c>
      <c r="O37" s="23">
        <v>-230688</v>
      </c>
    </row>
    <row r="38" spans="1:15" ht="13.5">
      <c r="A38" s="7" t="s">
        <v>190</v>
      </c>
      <c r="B38" s="24">
        <v>847</v>
      </c>
      <c r="C38" s="24">
        <v>565</v>
      </c>
      <c r="D38" s="24">
        <v>282</v>
      </c>
      <c r="E38" s="23">
        <v>1131</v>
      </c>
      <c r="F38" s="24">
        <v>848</v>
      </c>
      <c r="G38" s="24">
        <v>565</v>
      </c>
      <c r="H38" s="24">
        <v>282</v>
      </c>
      <c r="I38" s="23">
        <v>1010</v>
      </c>
      <c r="J38" s="24">
        <v>727</v>
      </c>
      <c r="K38" s="23">
        <v>1084</v>
      </c>
      <c r="L38" s="24">
        <v>1174</v>
      </c>
      <c r="M38" s="24">
        <v>2360</v>
      </c>
      <c r="N38" s="24">
        <v>767</v>
      </c>
      <c r="O38" s="23">
        <v>5706</v>
      </c>
    </row>
    <row r="39" spans="1:15" ht="13.5">
      <c r="A39" s="7" t="s">
        <v>191</v>
      </c>
      <c r="B39" s="24">
        <v>847</v>
      </c>
      <c r="C39" s="24">
        <v>565</v>
      </c>
      <c r="D39" s="24">
        <v>282</v>
      </c>
      <c r="E39" s="23">
        <v>1131</v>
      </c>
      <c r="F39" s="24">
        <v>848</v>
      </c>
      <c r="G39" s="24">
        <v>565</v>
      </c>
      <c r="H39" s="24">
        <v>282</v>
      </c>
      <c r="I39" s="23">
        <v>1010</v>
      </c>
      <c r="J39" s="24">
        <v>727</v>
      </c>
      <c r="K39" s="23">
        <v>1084</v>
      </c>
      <c r="L39" s="24">
        <v>1174</v>
      </c>
      <c r="M39" s="24">
        <v>2360</v>
      </c>
      <c r="N39" s="24">
        <v>767</v>
      </c>
      <c r="O39" s="23">
        <v>5706</v>
      </c>
    </row>
    <row r="40" spans="1:15" ht="13.5">
      <c r="A40" s="7" t="s">
        <v>8</v>
      </c>
      <c r="B40" s="24">
        <v>-175430</v>
      </c>
      <c r="C40" s="24">
        <v>-94775</v>
      </c>
      <c r="D40" s="24">
        <v>-62714</v>
      </c>
      <c r="E40" s="23">
        <v>-132987</v>
      </c>
      <c r="F40" s="24">
        <v>-208111</v>
      </c>
      <c r="G40" s="24">
        <v>-148435</v>
      </c>
      <c r="H40" s="24">
        <v>-67369</v>
      </c>
      <c r="I40" s="23">
        <v>-6422</v>
      </c>
      <c r="J40" s="24">
        <v>-87161</v>
      </c>
      <c r="K40" s="23"/>
      <c r="L40" s="24"/>
      <c r="M40" s="24"/>
      <c r="N40" s="24"/>
      <c r="O40" s="23"/>
    </row>
    <row r="41" spans="1:15" ht="14.25" thickBot="1">
      <c r="A41" s="7" t="s">
        <v>192</v>
      </c>
      <c r="B41" s="24">
        <v>-175430</v>
      </c>
      <c r="C41" s="24">
        <v>-94775</v>
      </c>
      <c r="D41" s="24">
        <v>-62714</v>
      </c>
      <c r="E41" s="23">
        <v>-132987</v>
      </c>
      <c r="F41" s="24">
        <v>-208111</v>
      </c>
      <c r="G41" s="24">
        <v>-148435</v>
      </c>
      <c r="H41" s="24">
        <v>-67369</v>
      </c>
      <c r="I41" s="23">
        <v>-6422</v>
      </c>
      <c r="J41" s="24">
        <v>-87161</v>
      </c>
      <c r="K41" s="23">
        <v>-218347</v>
      </c>
      <c r="L41" s="24">
        <v>-109403</v>
      </c>
      <c r="M41" s="24">
        <v>-38530</v>
      </c>
      <c r="N41" s="24">
        <v>-53719</v>
      </c>
      <c r="O41" s="23">
        <v>-236395</v>
      </c>
    </row>
    <row r="42" spans="1:15" ht="14.25" thickTop="1">
      <c r="A42" s="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4" ht="13.5">
      <c r="A44" s="20" t="s">
        <v>108</v>
      </c>
    </row>
    <row r="45" ht="13.5">
      <c r="A45" s="20" t="s">
        <v>109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J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104</v>
      </c>
      <c r="B2" s="14">
        <v>1711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105</v>
      </c>
      <c r="B3" s="1" t="s">
        <v>106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10</v>
      </c>
      <c r="B4" s="15" t="str">
        <f>HYPERLINK("http://www.kabupro.jp/mark/20131114/S1000I43.htm","四半期報告書")</f>
        <v>四半期報告書</v>
      </c>
      <c r="C4" s="15" t="str">
        <f>HYPERLINK("http://www.kabupro.jp/mark/20130628/S000DVAR.htm","有価証券報告書")</f>
        <v>有価証券報告書</v>
      </c>
      <c r="D4" s="15" t="str">
        <f>HYPERLINK("http://www.kabupro.jp/mark/20131114/S1000I43.htm","四半期報告書")</f>
        <v>四半期報告書</v>
      </c>
      <c r="E4" s="15" t="str">
        <f>HYPERLINK("http://www.kabupro.jp/mark/20130628/S000DVAR.htm","有価証券報告書")</f>
        <v>有価証券報告書</v>
      </c>
      <c r="F4" s="15" t="str">
        <f>HYPERLINK("http://www.kabupro.jp/mark/20090715/S0003OQF.htm","訂正有価証券報告書")</f>
        <v>訂正有価証券報告書</v>
      </c>
      <c r="G4" s="15" t="str">
        <f>HYPERLINK("http://www.kabupro.jp/mark/20100212/S00054M7.htm","四半期報告書")</f>
        <v>四半期報告書</v>
      </c>
      <c r="H4" s="15" t="str">
        <f>HYPERLINK("http://www.kabupro.jp/mark/20091113/S0004LSL.htm","四半期報告書")</f>
        <v>四半期報告書</v>
      </c>
      <c r="I4" s="15" t="str">
        <f>HYPERLINK("http://www.kabupro.jp/mark/20090814/S0003ZE6.htm","四半期報告書")</f>
        <v>四半期報告書</v>
      </c>
      <c r="J4" s="15" t="str">
        <f>HYPERLINK("http://www.kabupro.jp/mark/20090715/S0003OQF.htm","訂正有価証券報告書")</f>
        <v>訂正有価証券報告書</v>
      </c>
    </row>
    <row r="5" spans="1:10" ht="14.25" thickBot="1">
      <c r="A5" s="11" t="s">
        <v>11</v>
      </c>
      <c r="B5" s="1" t="s">
        <v>196</v>
      </c>
      <c r="C5" s="1" t="s">
        <v>17</v>
      </c>
      <c r="D5" s="1" t="s">
        <v>196</v>
      </c>
      <c r="E5" s="1" t="s">
        <v>17</v>
      </c>
      <c r="F5" s="1" t="s">
        <v>42</v>
      </c>
      <c r="G5" s="1" t="s">
        <v>35</v>
      </c>
      <c r="H5" s="1" t="s">
        <v>37</v>
      </c>
      <c r="I5" s="1" t="s">
        <v>39</v>
      </c>
      <c r="J5" s="1" t="s">
        <v>42</v>
      </c>
    </row>
    <row r="6" spans="1:10" ht="15" thickBot="1" thickTop="1">
      <c r="A6" s="10" t="s">
        <v>12</v>
      </c>
      <c r="B6" s="18" t="s">
        <v>5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13</v>
      </c>
      <c r="B7" s="14" t="s">
        <v>110</v>
      </c>
      <c r="C7" s="16" t="s">
        <v>18</v>
      </c>
      <c r="D7" s="14" t="s">
        <v>110</v>
      </c>
      <c r="E7" s="16" t="s">
        <v>18</v>
      </c>
      <c r="F7" s="16" t="s">
        <v>18</v>
      </c>
      <c r="G7" s="14" t="s">
        <v>110</v>
      </c>
      <c r="H7" s="14" t="s">
        <v>110</v>
      </c>
      <c r="I7" s="14" t="s">
        <v>110</v>
      </c>
      <c r="J7" s="16" t="s">
        <v>18</v>
      </c>
    </row>
    <row r="8" spans="1:10" ht="13.5">
      <c r="A8" s="13" t="s">
        <v>14</v>
      </c>
      <c r="B8" s="1" t="s">
        <v>216</v>
      </c>
      <c r="C8" s="17" t="s">
        <v>146</v>
      </c>
      <c r="D8" s="1" t="s">
        <v>146</v>
      </c>
      <c r="E8" s="17" t="s">
        <v>111</v>
      </c>
      <c r="F8" s="17" t="s">
        <v>147</v>
      </c>
      <c r="G8" s="1" t="s">
        <v>147</v>
      </c>
      <c r="H8" s="1" t="s">
        <v>147</v>
      </c>
      <c r="I8" s="1" t="s">
        <v>147</v>
      </c>
      <c r="J8" s="17" t="s">
        <v>148</v>
      </c>
    </row>
    <row r="9" spans="1:10" ht="13.5">
      <c r="A9" s="13" t="s">
        <v>15</v>
      </c>
      <c r="B9" s="1" t="s">
        <v>197</v>
      </c>
      <c r="C9" s="17" t="s">
        <v>19</v>
      </c>
      <c r="D9" s="1" t="s">
        <v>203</v>
      </c>
      <c r="E9" s="17" t="s">
        <v>20</v>
      </c>
      <c r="F9" s="17" t="s">
        <v>41</v>
      </c>
      <c r="G9" s="1" t="s">
        <v>209</v>
      </c>
      <c r="H9" s="1" t="s">
        <v>211</v>
      </c>
      <c r="I9" s="1" t="s">
        <v>213</v>
      </c>
      <c r="J9" s="17" t="s">
        <v>43</v>
      </c>
    </row>
    <row r="10" spans="1:10" ht="14.25" thickBot="1">
      <c r="A10" s="13" t="s">
        <v>16</v>
      </c>
      <c r="B10" s="1" t="s">
        <v>45</v>
      </c>
      <c r="C10" s="17" t="s">
        <v>45</v>
      </c>
      <c r="D10" s="1" t="s">
        <v>45</v>
      </c>
      <c r="E10" s="17" t="s">
        <v>45</v>
      </c>
      <c r="F10" s="17" t="s">
        <v>45</v>
      </c>
      <c r="G10" s="1" t="s">
        <v>45</v>
      </c>
      <c r="H10" s="1" t="s">
        <v>45</v>
      </c>
      <c r="I10" s="1" t="s">
        <v>45</v>
      </c>
      <c r="J10" s="17" t="s">
        <v>45</v>
      </c>
    </row>
    <row r="11" spans="1:10" ht="14.25" thickTop="1">
      <c r="A11" s="28" t="s">
        <v>114</v>
      </c>
      <c r="B11" s="22">
        <v>-94210</v>
      </c>
      <c r="C11" s="21">
        <v>-131856</v>
      </c>
      <c r="D11" s="22">
        <v>-147869</v>
      </c>
      <c r="E11" s="21">
        <v>-5412</v>
      </c>
      <c r="F11" s="21">
        <v>-217263</v>
      </c>
      <c r="G11" s="22">
        <v>-108229</v>
      </c>
      <c r="H11" s="22">
        <v>-36169</v>
      </c>
      <c r="I11" s="22">
        <v>-52952</v>
      </c>
      <c r="J11" s="21">
        <v>-230688</v>
      </c>
    </row>
    <row r="12" spans="1:10" ht="13.5">
      <c r="A12" s="6" t="s">
        <v>115</v>
      </c>
      <c r="B12" s="24">
        <v>4154</v>
      </c>
      <c r="C12" s="23">
        <v>9025</v>
      </c>
      <c r="D12" s="24">
        <v>4401</v>
      </c>
      <c r="E12" s="23">
        <v>11239</v>
      </c>
      <c r="F12" s="23">
        <v>24034</v>
      </c>
      <c r="G12" s="24">
        <v>17616</v>
      </c>
      <c r="H12" s="24">
        <v>11463</v>
      </c>
      <c r="I12" s="24">
        <v>5466</v>
      </c>
      <c r="J12" s="23">
        <v>30544</v>
      </c>
    </row>
    <row r="13" spans="1:10" ht="13.5">
      <c r="A13" s="6" t="s">
        <v>116</v>
      </c>
      <c r="B13" s="24">
        <v>-6392</v>
      </c>
      <c r="C13" s="23">
        <v>14428</v>
      </c>
      <c r="D13" s="24">
        <v>-610</v>
      </c>
      <c r="E13" s="23">
        <v>-949</v>
      </c>
      <c r="F13" s="23">
        <v>-25256</v>
      </c>
      <c r="G13" s="24">
        <v>-9666</v>
      </c>
      <c r="H13" s="24">
        <v>-1181</v>
      </c>
      <c r="I13" s="24">
        <v>-9634</v>
      </c>
      <c r="J13" s="23">
        <v>5559</v>
      </c>
    </row>
    <row r="14" spans="1:10" ht="13.5">
      <c r="A14" s="6" t="s">
        <v>117</v>
      </c>
      <c r="B14" s="24">
        <v>1174</v>
      </c>
      <c r="C14" s="23">
        <v>-1168</v>
      </c>
      <c r="D14" s="24">
        <v>-504</v>
      </c>
      <c r="E14" s="23">
        <v>7121</v>
      </c>
      <c r="F14" s="23">
        <v>-3650</v>
      </c>
      <c r="G14" s="24">
        <v>3889</v>
      </c>
      <c r="H14" s="24">
        <v>3718</v>
      </c>
      <c r="I14" s="24">
        <v>1207</v>
      </c>
      <c r="J14" s="23">
        <v>-4972</v>
      </c>
    </row>
    <row r="15" spans="1:10" ht="13.5">
      <c r="A15" s="6" t="s">
        <v>118</v>
      </c>
      <c r="B15" s="24">
        <v>-197</v>
      </c>
      <c r="C15" s="23">
        <v>-972</v>
      </c>
      <c r="D15" s="24">
        <v>-585</v>
      </c>
      <c r="E15" s="23">
        <v>-2067</v>
      </c>
      <c r="F15" s="23"/>
      <c r="G15" s="24"/>
      <c r="H15" s="24"/>
      <c r="I15" s="24"/>
      <c r="J15" s="23"/>
    </row>
    <row r="16" spans="1:10" ht="13.5">
      <c r="A16" s="6" t="s">
        <v>119</v>
      </c>
      <c r="B16" s="24">
        <v>2858</v>
      </c>
      <c r="C16" s="23">
        <v>5971</v>
      </c>
      <c r="D16" s="24">
        <v>3155</v>
      </c>
      <c r="E16" s="23">
        <v>7256</v>
      </c>
      <c r="F16" s="23">
        <v>15541</v>
      </c>
      <c r="G16" s="24">
        <v>11357</v>
      </c>
      <c r="H16" s="24">
        <v>7441</v>
      </c>
      <c r="I16" s="24">
        <v>3750</v>
      </c>
      <c r="J16" s="23">
        <v>17019</v>
      </c>
    </row>
    <row r="17" spans="1:10" ht="13.5">
      <c r="A17" s="6" t="s">
        <v>120</v>
      </c>
      <c r="B17" s="24">
        <v>-930</v>
      </c>
      <c r="C17" s="23">
        <v>466</v>
      </c>
      <c r="D17" s="24">
        <v>1710</v>
      </c>
      <c r="E17" s="23">
        <v>-419</v>
      </c>
      <c r="F17" s="23">
        <v>111</v>
      </c>
      <c r="G17" s="24"/>
      <c r="H17" s="24"/>
      <c r="I17" s="24"/>
      <c r="J17" s="23"/>
    </row>
    <row r="18" spans="1:10" ht="13.5">
      <c r="A18" s="6" t="s">
        <v>217</v>
      </c>
      <c r="B18" s="24">
        <v>1163</v>
      </c>
      <c r="C18" s="23"/>
      <c r="D18" s="24"/>
      <c r="E18" s="23">
        <v>-32485</v>
      </c>
      <c r="F18" s="23">
        <v>15237</v>
      </c>
      <c r="G18" s="24">
        <v>14046</v>
      </c>
      <c r="H18" s="24"/>
      <c r="I18" s="24"/>
      <c r="J18" s="23">
        <v>-262</v>
      </c>
    </row>
    <row r="19" spans="1:10" ht="13.5">
      <c r="A19" s="6" t="s">
        <v>218</v>
      </c>
      <c r="B19" s="24">
        <v>1166</v>
      </c>
      <c r="C19" s="23"/>
      <c r="D19" s="24"/>
      <c r="E19" s="23"/>
      <c r="F19" s="23">
        <v>18</v>
      </c>
      <c r="G19" s="24"/>
      <c r="H19" s="24"/>
      <c r="I19" s="24"/>
      <c r="J19" s="23">
        <v>1687</v>
      </c>
    </row>
    <row r="20" spans="1:10" ht="13.5">
      <c r="A20" s="6" t="s">
        <v>219</v>
      </c>
      <c r="B20" s="24">
        <v>5000</v>
      </c>
      <c r="C20" s="23">
        <v>-172</v>
      </c>
      <c r="D20" s="24"/>
      <c r="E20" s="23"/>
      <c r="F20" s="23"/>
      <c r="G20" s="24"/>
      <c r="H20" s="24"/>
      <c r="I20" s="24"/>
      <c r="J20" s="23"/>
    </row>
    <row r="21" spans="1:10" ht="13.5">
      <c r="A21" s="6" t="s">
        <v>186</v>
      </c>
      <c r="B21" s="24"/>
      <c r="C21" s="23">
        <v>1900</v>
      </c>
      <c r="D21" s="24">
        <v>1900</v>
      </c>
      <c r="E21" s="23">
        <v>1900</v>
      </c>
      <c r="F21" s="23"/>
      <c r="G21" s="24"/>
      <c r="H21" s="24"/>
      <c r="I21" s="24"/>
      <c r="J21" s="23"/>
    </row>
    <row r="22" spans="1:10" ht="13.5">
      <c r="A22" s="6" t="s">
        <v>122</v>
      </c>
      <c r="B22" s="24">
        <v>-13646</v>
      </c>
      <c r="C22" s="23">
        <v>-27293</v>
      </c>
      <c r="D22" s="24">
        <v>-13646</v>
      </c>
      <c r="E22" s="23">
        <v>-30736</v>
      </c>
      <c r="F22" s="23"/>
      <c r="G22" s="24"/>
      <c r="H22" s="24"/>
      <c r="I22" s="24"/>
      <c r="J22" s="23"/>
    </row>
    <row r="23" spans="1:10" ht="13.5">
      <c r="A23" s="6" t="s">
        <v>124</v>
      </c>
      <c r="B23" s="24">
        <v>397979</v>
      </c>
      <c r="C23" s="23">
        <v>-285177</v>
      </c>
      <c r="D23" s="24">
        <v>51799</v>
      </c>
      <c r="E23" s="23">
        <v>16218</v>
      </c>
      <c r="F23" s="23">
        <v>440146</v>
      </c>
      <c r="G23" s="24">
        <v>302990</v>
      </c>
      <c r="H23" s="24">
        <v>96733</v>
      </c>
      <c r="I23" s="24">
        <v>405541</v>
      </c>
      <c r="J23" s="23">
        <v>-109040</v>
      </c>
    </row>
    <row r="24" spans="1:10" ht="13.5">
      <c r="A24" s="6" t="s">
        <v>125</v>
      </c>
      <c r="B24" s="24">
        <v>8979</v>
      </c>
      <c r="C24" s="23">
        <v>16884</v>
      </c>
      <c r="D24" s="24">
        <v>-15238</v>
      </c>
      <c r="E24" s="23">
        <v>28353</v>
      </c>
      <c r="F24" s="23">
        <v>-3228</v>
      </c>
      <c r="G24" s="24">
        <v>-19396</v>
      </c>
      <c r="H24" s="24">
        <v>37002</v>
      </c>
      <c r="I24" s="24">
        <v>-41777</v>
      </c>
      <c r="J24" s="23">
        <v>43575</v>
      </c>
    </row>
    <row r="25" spans="1:10" ht="13.5">
      <c r="A25" s="6" t="s">
        <v>126</v>
      </c>
      <c r="B25" s="24">
        <v>-255348</v>
      </c>
      <c r="C25" s="23">
        <v>244593</v>
      </c>
      <c r="D25" s="24">
        <v>21629</v>
      </c>
      <c r="E25" s="23">
        <v>-25535</v>
      </c>
      <c r="F25" s="23">
        <v>-294340</v>
      </c>
      <c r="G25" s="24">
        <v>-225849</v>
      </c>
      <c r="H25" s="24">
        <v>-127496</v>
      </c>
      <c r="I25" s="24">
        <v>-236045</v>
      </c>
      <c r="J25" s="23">
        <v>109601</v>
      </c>
    </row>
    <row r="26" spans="1:10" ht="13.5">
      <c r="A26" s="6" t="s">
        <v>127</v>
      </c>
      <c r="B26" s="24">
        <v>-10070</v>
      </c>
      <c r="C26" s="23">
        <v>10747</v>
      </c>
      <c r="D26" s="24">
        <v>3394</v>
      </c>
      <c r="E26" s="23">
        <v>-582</v>
      </c>
      <c r="F26" s="23">
        <v>-58553</v>
      </c>
      <c r="G26" s="24">
        <v>-13640</v>
      </c>
      <c r="H26" s="24">
        <v>-8685</v>
      </c>
      <c r="I26" s="24">
        <v>-11113</v>
      </c>
      <c r="J26" s="23">
        <v>16438</v>
      </c>
    </row>
    <row r="27" spans="1:10" ht="13.5">
      <c r="A27" s="6" t="s">
        <v>128</v>
      </c>
      <c r="B27" s="24">
        <v>-4161</v>
      </c>
      <c r="C27" s="23">
        <v>-13351</v>
      </c>
      <c r="D27" s="24">
        <v>-7404</v>
      </c>
      <c r="E27" s="23">
        <v>-13215</v>
      </c>
      <c r="F27" s="23">
        <v>-13752</v>
      </c>
      <c r="G27" s="24">
        <v>-15508</v>
      </c>
      <c r="H27" s="24">
        <v>-3713</v>
      </c>
      <c r="I27" s="24">
        <v>1598</v>
      </c>
      <c r="J27" s="23">
        <v>-27444</v>
      </c>
    </row>
    <row r="28" spans="1:10" ht="13.5">
      <c r="A28" s="6" t="s">
        <v>129</v>
      </c>
      <c r="B28" s="24">
        <v>-11723</v>
      </c>
      <c r="C28" s="23">
        <v>2363</v>
      </c>
      <c r="D28" s="24">
        <v>-5513</v>
      </c>
      <c r="E28" s="23">
        <v>3829</v>
      </c>
      <c r="F28" s="23">
        <v>-27614</v>
      </c>
      <c r="G28" s="24">
        <v>-19982</v>
      </c>
      <c r="H28" s="24">
        <v>-14606</v>
      </c>
      <c r="I28" s="24">
        <v>-22463</v>
      </c>
      <c r="J28" s="23">
        <v>550</v>
      </c>
    </row>
    <row r="29" spans="1:10" ht="13.5">
      <c r="A29" s="6" t="s">
        <v>130</v>
      </c>
      <c r="B29" s="24">
        <v>430</v>
      </c>
      <c r="C29" s="23">
        <v>-5118</v>
      </c>
      <c r="D29" s="24">
        <v>-5118</v>
      </c>
      <c r="E29" s="23">
        <v>4356</v>
      </c>
      <c r="F29" s="23">
        <v>8549</v>
      </c>
      <c r="G29" s="24">
        <v>4298</v>
      </c>
      <c r="H29" s="24">
        <v>7329</v>
      </c>
      <c r="I29" s="24">
        <v>1575</v>
      </c>
      <c r="J29" s="23">
        <v>-9197</v>
      </c>
    </row>
    <row r="30" spans="1:10" ht="13.5">
      <c r="A30" s="6" t="s">
        <v>131</v>
      </c>
      <c r="B30" s="24">
        <v>2778</v>
      </c>
      <c r="C30" s="23">
        <v>-3237</v>
      </c>
      <c r="D30" s="24">
        <v>-4703</v>
      </c>
      <c r="E30" s="23">
        <v>5016</v>
      </c>
      <c r="F30" s="23">
        <v>8860</v>
      </c>
      <c r="G30" s="24">
        <v>9027</v>
      </c>
      <c r="H30" s="24">
        <v>8281</v>
      </c>
      <c r="I30" s="24">
        <v>-2290</v>
      </c>
      <c r="J30" s="23">
        <v>-2530</v>
      </c>
    </row>
    <row r="31" spans="1:10" ht="13.5">
      <c r="A31" s="6" t="s">
        <v>132</v>
      </c>
      <c r="B31" s="24">
        <v>29002</v>
      </c>
      <c r="C31" s="23">
        <v>-153848</v>
      </c>
      <c r="D31" s="24">
        <v>-113202</v>
      </c>
      <c r="E31" s="23">
        <v>-17202</v>
      </c>
      <c r="F31" s="23">
        <v>95698</v>
      </c>
      <c r="G31" s="24">
        <v>-32578</v>
      </c>
      <c r="H31" s="24">
        <v>-3346</v>
      </c>
      <c r="I31" s="24">
        <v>41434</v>
      </c>
      <c r="J31" s="23">
        <v>-29818</v>
      </c>
    </row>
    <row r="32" spans="1:10" ht="13.5">
      <c r="A32" s="6" t="s">
        <v>133</v>
      </c>
      <c r="B32" s="24">
        <v>197</v>
      </c>
      <c r="C32" s="23">
        <v>972</v>
      </c>
      <c r="D32" s="24">
        <v>585</v>
      </c>
      <c r="E32" s="23">
        <v>2067</v>
      </c>
      <c r="F32" s="23"/>
      <c r="G32" s="24"/>
      <c r="H32" s="24"/>
      <c r="I32" s="24"/>
      <c r="J32" s="23"/>
    </row>
    <row r="33" spans="1:10" ht="13.5">
      <c r="A33" s="6" t="s">
        <v>134</v>
      </c>
      <c r="B33" s="24">
        <v>-2858</v>
      </c>
      <c r="C33" s="23">
        <v>-6305</v>
      </c>
      <c r="D33" s="24">
        <v>-3155</v>
      </c>
      <c r="E33" s="23">
        <v>-7318</v>
      </c>
      <c r="F33" s="23">
        <v>-15389</v>
      </c>
      <c r="G33" s="24">
        <v>-11067</v>
      </c>
      <c r="H33" s="24">
        <v>-6857</v>
      </c>
      <c r="I33" s="24">
        <v>-3349</v>
      </c>
      <c r="J33" s="23">
        <v>-17000</v>
      </c>
    </row>
    <row r="34" spans="1:10" ht="13.5">
      <c r="A34" s="6" t="s">
        <v>135</v>
      </c>
      <c r="B34" s="24">
        <v>-618</v>
      </c>
      <c r="C34" s="23">
        <v>-1512</v>
      </c>
      <c r="D34" s="24">
        <v>-1001</v>
      </c>
      <c r="E34" s="23">
        <v>-585</v>
      </c>
      <c r="F34" s="23"/>
      <c r="G34" s="24"/>
      <c r="H34" s="24"/>
      <c r="I34" s="24"/>
      <c r="J34" s="23"/>
    </row>
    <row r="35" spans="1:10" ht="14.25" thickBot="1">
      <c r="A35" s="5" t="s">
        <v>136</v>
      </c>
      <c r="B35" s="26">
        <v>25723</v>
      </c>
      <c r="C35" s="25">
        <v>-160694</v>
      </c>
      <c r="D35" s="26">
        <v>-116773</v>
      </c>
      <c r="E35" s="25">
        <v>-23038</v>
      </c>
      <c r="F35" s="25">
        <v>72417</v>
      </c>
      <c r="G35" s="26">
        <v>-52197</v>
      </c>
      <c r="H35" s="26">
        <v>-18775</v>
      </c>
      <c r="I35" s="26">
        <v>36199</v>
      </c>
      <c r="J35" s="25">
        <v>-44597</v>
      </c>
    </row>
    <row r="36" spans="1:10" ht="14.25" thickTop="1">
      <c r="A36" s="6" t="s">
        <v>137</v>
      </c>
      <c r="B36" s="24">
        <v>-1000</v>
      </c>
      <c r="C36" s="23">
        <v>-1084</v>
      </c>
      <c r="D36" s="24">
        <v>-580</v>
      </c>
      <c r="E36" s="23">
        <v>-19758</v>
      </c>
      <c r="F36" s="23">
        <v>-1704</v>
      </c>
      <c r="G36" s="24">
        <v>-5819</v>
      </c>
      <c r="H36" s="24">
        <v>-4382</v>
      </c>
      <c r="I36" s="24">
        <v>-2384</v>
      </c>
      <c r="J36" s="23">
        <v>-15532</v>
      </c>
    </row>
    <row r="37" spans="1:10" ht="13.5">
      <c r="A37" s="6" t="s">
        <v>0</v>
      </c>
      <c r="B37" s="24">
        <v>7581</v>
      </c>
      <c r="C37" s="23">
        <v>16003</v>
      </c>
      <c r="D37" s="24">
        <v>16003</v>
      </c>
      <c r="E37" s="23">
        <v>19758</v>
      </c>
      <c r="F37" s="23">
        <v>18301</v>
      </c>
      <c r="G37" s="24"/>
      <c r="H37" s="24"/>
      <c r="I37" s="24"/>
      <c r="J37" s="23">
        <v>3000</v>
      </c>
    </row>
    <row r="38" spans="1:10" ht="13.5">
      <c r="A38" s="6" t="s">
        <v>1</v>
      </c>
      <c r="B38" s="24">
        <v>-10000</v>
      </c>
      <c r="C38" s="23"/>
      <c r="D38" s="24"/>
      <c r="E38" s="23"/>
      <c r="F38" s="23">
        <v>-13645</v>
      </c>
      <c r="G38" s="24">
        <v>-12716</v>
      </c>
      <c r="H38" s="24">
        <v>-11817</v>
      </c>
      <c r="I38" s="24">
        <v>-10900</v>
      </c>
      <c r="J38" s="23">
        <v>-2697</v>
      </c>
    </row>
    <row r="39" spans="1:10" ht="13.5">
      <c r="A39" s="6" t="s">
        <v>2</v>
      </c>
      <c r="B39" s="24">
        <v>5000</v>
      </c>
      <c r="C39" s="23">
        <v>2715</v>
      </c>
      <c r="D39" s="24"/>
      <c r="E39" s="23"/>
      <c r="F39" s="23"/>
      <c r="G39" s="24"/>
      <c r="H39" s="24"/>
      <c r="I39" s="24"/>
      <c r="J39" s="23"/>
    </row>
    <row r="40" spans="1:10" ht="13.5">
      <c r="A40" s="6" t="s">
        <v>138</v>
      </c>
      <c r="B40" s="24">
        <v>3200</v>
      </c>
      <c r="C40" s="23">
        <v>15500</v>
      </c>
      <c r="D40" s="24">
        <v>3000</v>
      </c>
      <c r="E40" s="23">
        <v>5500</v>
      </c>
      <c r="F40" s="23">
        <v>1128</v>
      </c>
      <c r="G40" s="24">
        <v>889</v>
      </c>
      <c r="H40" s="24">
        <v>559</v>
      </c>
      <c r="I40" s="24">
        <v>324</v>
      </c>
      <c r="J40" s="23">
        <v>11724</v>
      </c>
    </row>
    <row r="41" spans="1:10" ht="13.5">
      <c r="A41" s="6" t="s">
        <v>53</v>
      </c>
      <c r="B41" s="24">
        <v>-500</v>
      </c>
      <c r="C41" s="23"/>
      <c r="D41" s="24"/>
      <c r="E41" s="23"/>
      <c r="F41" s="23"/>
      <c r="G41" s="24"/>
      <c r="H41" s="24"/>
      <c r="I41" s="24"/>
      <c r="J41" s="23"/>
    </row>
    <row r="42" spans="1:10" ht="14.25" thickBot="1">
      <c r="A42" s="5" t="s">
        <v>141</v>
      </c>
      <c r="B42" s="26">
        <v>4281</v>
      </c>
      <c r="C42" s="25">
        <v>33134</v>
      </c>
      <c r="D42" s="26">
        <v>18423</v>
      </c>
      <c r="E42" s="25">
        <v>27653</v>
      </c>
      <c r="F42" s="25">
        <v>-146499</v>
      </c>
      <c r="G42" s="26">
        <v>-26044</v>
      </c>
      <c r="H42" s="26">
        <v>-14554</v>
      </c>
      <c r="I42" s="26">
        <v>-13365</v>
      </c>
      <c r="J42" s="25">
        <v>-25449</v>
      </c>
    </row>
    <row r="43" spans="1:10" ht="14.25" thickTop="1">
      <c r="A43" s="6" t="s">
        <v>3</v>
      </c>
      <c r="B43" s="24">
        <v>-22500</v>
      </c>
      <c r="C43" s="23"/>
      <c r="D43" s="24">
        <v>-15000</v>
      </c>
      <c r="E43" s="23"/>
      <c r="F43" s="23"/>
      <c r="G43" s="24"/>
      <c r="H43" s="24"/>
      <c r="I43" s="24"/>
      <c r="J43" s="23"/>
    </row>
    <row r="44" spans="1:10" ht="14.25" thickBot="1">
      <c r="A44" s="5" t="s">
        <v>4</v>
      </c>
      <c r="B44" s="26">
        <v>-22500</v>
      </c>
      <c r="C44" s="25">
        <v>-30000</v>
      </c>
      <c r="D44" s="26">
        <v>-15000</v>
      </c>
      <c r="E44" s="25">
        <v>-7500</v>
      </c>
      <c r="F44" s="25">
        <v>100136</v>
      </c>
      <c r="G44" s="26">
        <v>148814</v>
      </c>
      <c r="H44" s="26">
        <v>-44172</v>
      </c>
      <c r="I44" s="26">
        <v>-5001</v>
      </c>
      <c r="J44" s="25">
        <v>-190822</v>
      </c>
    </row>
    <row r="45" spans="1:10" ht="14.25" thickTop="1">
      <c r="A45" s="7" t="s">
        <v>142</v>
      </c>
      <c r="B45" s="24">
        <v>930</v>
      </c>
      <c r="C45" s="23">
        <v>-466</v>
      </c>
      <c r="D45" s="24">
        <v>-1710</v>
      </c>
      <c r="E45" s="23">
        <v>419</v>
      </c>
      <c r="F45" s="23">
        <v>3866</v>
      </c>
      <c r="G45" s="24"/>
      <c r="H45" s="24"/>
      <c r="I45" s="24"/>
      <c r="J45" s="23"/>
    </row>
    <row r="46" spans="1:10" ht="13.5">
      <c r="A46" s="7" t="s">
        <v>143</v>
      </c>
      <c r="B46" s="24">
        <v>8435</v>
      </c>
      <c r="C46" s="23">
        <v>-158025</v>
      </c>
      <c r="D46" s="24">
        <v>-115061</v>
      </c>
      <c r="E46" s="23">
        <v>-2465</v>
      </c>
      <c r="F46" s="23">
        <v>29921</v>
      </c>
      <c r="G46" s="24">
        <v>70571</v>
      </c>
      <c r="H46" s="24">
        <v>-77501</v>
      </c>
      <c r="I46" s="24">
        <v>17833</v>
      </c>
      <c r="J46" s="23">
        <v>-260869</v>
      </c>
    </row>
    <row r="47" spans="1:10" ht="13.5">
      <c r="A47" s="7" t="s">
        <v>144</v>
      </c>
      <c r="B47" s="24">
        <v>45330</v>
      </c>
      <c r="C47" s="23">
        <v>203356</v>
      </c>
      <c r="D47" s="24">
        <v>203356</v>
      </c>
      <c r="E47" s="23">
        <v>205821</v>
      </c>
      <c r="F47" s="23">
        <v>432875</v>
      </c>
      <c r="G47" s="24">
        <v>432875</v>
      </c>
      <c r="H47" s="24">
        <v>432875</v>
      </c>
      <c r="I47" s="24">
        <v>432875</v>
      </c>
      <c r="J47" s="23">
        <v>693745</v>
      </c>
    </row>
    <row r="48" spans="1:10" ht="14.25" thickBot="1">
      <c r="A48" s="7" t="s">
        <v>144</v>
      </c>
      <c r="B48" s="24">
        <v>53766</v>
      </c>
      <c r="C48" s="23">
        <v>45330</v>
      </c>
      <c r="D48" s="24">
        <v>88294</v>
      </c>
      <c r="E48" s="23">
        <v>203356</v>
      </c>
      <c r="F48" s="23">
        <v>462797</v>
      </c>
      <c r="G48" s="24">
        <v>503447</v>
      </c>
      <c r="H48" s="24">
        <v>355373</v>
      </c>
      <c r="I48" s="24">
        <v>450709</v>
      </c>
      <c r="J48" s="23">
        <v>432875</v>
      </c>
    </row>
    <row r="49" spans="1:10" ht="14.25" thickTop="1">
      <c r="A49" s="8"/>
      <c r="B49" s="27"/>
      <c r="C49" s="27"/>
      <c r="D49" s="27"/>
      <c r="E49" s="27"/>
      <c r="F49" s="27"/>
      <c r="G49" s="27"/>
      <c r="H49" s="27"/>
      <c r="I49" s="27"/>
      <c r="J49" s="27"/>
    </row>
    <row r="51" ht="13.5">
      <c r="A51" s="20" t="s">
        <v>108</v>
      </c>
    </row>
    <row r="52" ht="13.5">
      <c r="A52" s="20" t="s">
        <v>109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N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104</v>
      </c>
      <c r="B2" s="14">
        <v>1711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105</v>
      </c>
      <c r="B3" s="1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10</v>
      </c>
      <c r="B4" s="15" t="str">
        <f>HYPERLINK("http://www.kabupro.jp/mark/20160915/S1008OEI.htm","訂正四半期報告書")</f>
        <v>訂正四半期報告書</v>
      </c>
      <c r="C4" s="15" t="str">
        <f>HYPERLINK("http://www.kabupro.jp/mark/20131114/S1000I43.htm","四半期報告書")</f>
        <v>四半期報告書</v>
      </c>
      <c r="D4" s="15" t="str">
        <f>HYPERLINK("http://www.kabupro.jp/mark/20130814/S000EBBV.htm","四半期報告書")</f>
        <v>四半期報告書</v>
      </c>
      <c r="E4" s="15" t="str">
        <f>HYPERLINK("http://www.kabupro.jp/mark/20160915/S1008OEI.htm","訂正四半期報告書")</f>
        <v>訂正四半期報告書</v>
      </c>
      <c r="F4" s="15" t="str">
        <f>HYPERLINK("http://www.kabupro.jp/mark/20130214/S000CWCW.htm","四半期報告書")</f>
        <v>四半期報告書</v>
      </c>
      <c r="G4" s="15" t="str">
        <f>HYPERLINK("http://www.kabupro.jp/mark/20121114/S000CBMN.htm","四半期報告書")</f>
        <v>四半期報告書</v>
      </c>
      <c r="H4" s="15" t="str">
        <f>HYPERLINK("http://www.kabupro.jp/mark/20120814/S000BR6E.htm","四半期報告書")</f>
        <v>四半期報告書</v>
      </c>
      <c r="I4" s="15" t="str">
        <f>HYPERLINK("http://www.kabupro.jp/mark/20130628/S000DVAR.htm","有価証券報告書")</f>
        <v>有価証券報告書</v>
      </c>
      <c r="J4" s="15" t="str">
        <f>HYPERLINK("http://www.kabupro.jp/mark/20120214/S000ACJL.htm","四半期報告書")</f>
        <v>四半期報告書</v>
      </c>
      <c r="K4" s="15" t="str">
        <f>HYPERLINK("http://www.kabupro.jp/mark/20090213/S0002JXN.htm","四半期報告書")</f>
        <v>四半期報告書</v>
      </c>
      <c r="L4" s="15" t="str">
        <f>HYPERLINK("http://www.kabupro.jp/mark/20081114/S0001VSD.htm","四半期報告書")</f>
        <v>四半期報告書</v>
      </c>
      <c r="M4" s="15" t="str">
        <f>HYPERLINK("http://www.kabupro.jp/mark/20080814/S00016SV.htm","四半期報告書")</f>
        <v>四半期報告書</v>
      </c>
      <c r="N4" s="15" t="str">
        <f>HYPERLINK("http://www.kabupro.jp/mark/20090715/S0003OQF.htm","訂正有価証券報告書")</f>
        <v>訂正有価証券報告書</v>
      </c>
    </row>
    <row r="5" spans="1:14" ht="14.25" thickBot="1">
      <c r="A5" s="11" t="s">
        <v>11</v>
      </c>
      <c r="B5" s="1" t="s">
        <v>194</v>
      </c>
      <c r="C5" s="1" t="s">
        <v>196</v>
      </c>
      <c r="D5" s="1" t="s">
        <v>198</v>
      </c>
      <c r="E5" s="1" t="s">
        <v>194</v>
      </c>
      <c r="F5" s="1" t="s">
        <v>200</v>
      </c>
      <c r="G5" s="1" t="s">
        <v>202</v>
      </c>
      <c r="H5" s="1" t="s">
        <v>204</v>
      </c>
      <c r="I5" s="1" t="s">
        <v>17</v>
      </c>
      <c r="J5" s="1" t="s">
        <v>206</v>
      </c>
      <c r="K5" s="1" t="s">
        <v>208</v>
      </c>
      <c r="L5" s="1" t="s">
        <v>210</v>
      </c>
      <c r="M5" s="1" t="s">
        <v>212</v>
      </c>
      <c r="N5" s="1" t="s">
        <v>42</v>
      </c>
    </row>
    <row r="6" spans="1:14" ht="15" thickBot="1" thickTop="1">
      <c r="A6" s="10" t="s">
        <v>12</v>
      </c>
      <c r="B6" s="18" t="s">
        <v>215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13</v>
      </c>
      <c r="B7" s="14" t="s">
        <v>22</v>
      </c>
      <c r="C7" s="14" t="s">
        <v>22</v>
      </c>
      <c r="D7" s="14" t="s">
        <v>22</v>
      </c>
      <c r="E7" s="16" t="s">
        <v>18</v>
      </c>
      <c r="F7" s="14" t="s">
        <v>22</v>
      </c>
      <c r="G7" s="14" t="s">
        <v>22</v>
      </c>
      <c r="H7" s="14" t="s">
        <v>22</v>
      </c>
      <c r="I7" s="16" t="s">
        <v>18</v>
      </c>
      <c r="J7" s="14" t="s">
        <v>22</v>
      </c>
      <c r="K7" s="14" t="s">
        <v>22</v>
      </c>
      <c r="L7" s="14" t="s">
        <v>22</v>
      </c>
      <c r="M7" s="14" t="s">
        <v>22</v>
      </c>
      <c r="N7" s="16" t="s">
        <v>18</v>
      </c>
    </row>
    <row r="8" spans="1:14" ht="13.5">
      <c r="A8" s="13" t="s">
        <v>14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"/>
      <c r="N8" s="17"/>
    </row>
    <row r="9" spans="1:14" ht="13.5">
      <c r="A9" s="13" t="s">
        <v>15</v>
      </c>
      <c r="B9" s="1" t="s">
        <v>195</v>
      </c>
      <c r="C9" s="1" t="s">
        <v>197</v>
      </c>
      <c r="D9" s="1" t="s">
        <v>199</v>
      </c>
      <c r="E9" s="17" t="s">
        <v>19</v>
      </c>
      <c r="F9" s="1" t="s">
        <v>201</v>
      </c>
      <c r="G9" s="1" t="s">
        <v>203</v>
      </c>
      <c r="H9" s="1" t="s">
        <v>205</v>
      </c>
      <c r="I9" s="17" t="s">
        <v>20</v>
      </c>
      <c r="J9" s="1" t="s">
        <v>207</v>
      </c>
      <c r="K9" s="1" t="s">
        <v>209</v>
      </c>
      <c r="L9" s="1" t="s">
        <v>211</v>
      </c>
      <c r="M9" s="1" t="s">
        <v>213</v>
      </c>
      <c r="N9" s="17" t="s">
        <v>43</v>
      </c>
    </row>
    <row r="10" spans="1:14" ht="14.25" thickBot="1">
      <c r="A10" s="13" t="s">
        <v>16</v>
      </c>
      <c r="B10" s="1" t="s">
        <v>45</v>
      </c>
      <c r="C10" s="1" t="s">
        <v>45</v>
      </c>
      <c r="D10" s="1" t="s">
        <v>45</v>
      </c>
      <c r="E10" s="17" t="s">
        <v>45</v>
      </c>
      <c r="F10" s="1" t="s">
        <v>45</v>
      </c>
      <c r="G10" s="1" t="s">
        <v>45</v>
      </c>
      <c r="H10" s="1" t="s">
        <v>45</v>
      </c>
      <c r="I10" s="17" t="s">
        <v>45</v>
      </c>
      <c r="J10" s="1" t="s">
        <v>45</v>
      </c>
      <c r="K10" s="1" t="s">
        <v>45</v>
      </c>
      <c r="L10" s="1" t="s">
        <v>45</v>
      </c>
      <c r="M10" s="1" t="s">
        <v>45</v>
      </c>
      <c r="N10" s="17" t="s">
        <v>45</v>
      </c>
    </row>
    <row r="11" spans="1:14" ht="14.25" thickTop="1">
      <c r="A11" s="9" t="s">
        <v>44</v>
      </c>
      <c r="B11" s="22">
        <v>365707</v>
      </c>
      <c r="C11" s="22">
        <v>53766</v>
      </c>
      <c r="D11" s="22">
        <v>129091</v>
      </c>
      <c r="E11" s="21">
        <v>45330</v>
      </c>
      <c r="F11" s="22">
        <v>29926</v>
      </c>
      <c r="G11" s="22">
        <v>88294</v>
      </c>
      <c r="H11" s="22">
        <v>219361</v>
      </c>
      <c r="I11" s="21">
        <v>203356</v>
      </c>
      <c r="J11" s="22">
        <v>264897</v>
      </c>
      <c r="K11" s="22">
        <v>503447</v>
      </c>
      <c r="L11" s="22">
        <v>355373</v>
      </c>
      <c r="M11" s="22">
        <v>452858</v>
      </c>
      <c r="N11" s="21">
        <v>435024</v>
      </c>
    </row>
    <row r="12" spans="1:14" ht="13.5">
      <c r="A12" s="2" t="s">
        <v>214</v>
      </c>
      <c r="B12" s="24">
        <v>133338</v>
      </c>
      <c r="C12" s="24">
        <v>170469</v>
      </c>
      <c r="D12" s="24">
        <v>228517</v>
      </c>
      <c r="E12" s="23">
        <v>565264</v>
      </c>
      <c r="F12" s="24">
        <v>167415</v>
      </c>
      <c r="G12" s="24">
        <v>236361</v>
      </c>
      <c r="H12" s="24">
        <v>360778</v>
      </c>
      <c r="I12" s="23">
        <v>288033</v>
      </c>
      <c r="J12" s="24">
        <v>354438</v>
      </c>
      <c r="K12" s="24">
        <v>790474</v>
      </c>
      <c r="L12" s="24">
        <v>989153</v>
      </c>
      <c r="M12" s="24">
        <v>688084</v>
      </c>
      <c r="N12" s="23">
        <v>1086222</v>
      </c>
    </row>
    <row r="13" spans="1:14" ht="13.5">
      <c r="A13" s="2" t="s">
        <v>48</v>
      </c>
      <c r="B13" s="24">
        <v>195407</v>
      </c>
      <c r="C13" s="24">
        <v>210892</v>
      </c>
      <c r="D13" s="24">
        <v>215102</v>
      </c>
      <c r="E13" s="23">
        <v>215750</v>
      </c>
      <c r="F13" s="24">
        <v>227168</v>
      </c>
      <c r="G13" s="24">
        <v>231556</v>
      </c>
      <c r="H13" s="24">
        <v>235401</v>
      </c>
      <c r="I13" s="23">
        <v>240716</v>
      </c>
      <c r="J13" s="24">
        <v>236479</v>
      </c>
      <c r="K13" s="24">
        <v>275950</v>
      </c>
      <c r="L13" s="24">
        <v>252576</v>
      </c>
      <c r="M13" s="24">
        <v>283849</v>
      </c>
      <c r="N13" s="23"/>
    </row>
    <row r="14" spans="1:14" ht="13.5">
      <c r="A14" s="2" t="s">
        <v>49</v>
      </c>
      <c r="B14" s="24">
        <v>181580</v>
      </c>
      <c r="C14" s="24">
        <v>5230</v>
      </c>
      <c r="D14" s="24">
        <v>29122</v>
      </c>
      <c r="E14" s="23">
        <v>9352</v>
      </c>
      <c r="F14" s="24">
        <v>95293</v>
      </c>
      <c r="G14" s="24">
        <v>25669</v>
      </c>
      <c r="H14" s="24">
        <v>83180</v>
      </c>
      <c r="I14" s="23">
        <v>1270</v>
      </c>
      <c r="J14" s="24">
        <v>66924</v>
      </c>
      <c r="K14" s="24">
        <v>50506</v>
      </c>
      <c r="L14" s="24">
        <v>17591</v>
      </c>
      <c r="M14" s="24">
        <v>65092</v>
      </c>
      <c r="N14" s="23"/>
    </row>
    <row r="15" spans="1:14" ht="13.5">
      <c r="A15" s="2" t="s">
        <v>50</v>
      </c>
      <c r="B15" s="24">
        <v>119721</v>
      </c>
      <c r="C15" s="24"/>
      <c r="D15" s="24"/>
      <c r="E15" s="23">
        <v>28744</v>
      </c>
      <c r="F15" s="24"/>
      <c r="G15" s="24"/>
      <c r="H15" s="24"/>
      <c r="I15" s="23">
        <v>35298</v>
      </c>
      <c r="J15" s="24"/>
      <c r="K15" s="24"/>
      <c r="L15" s="24"/>
      <c r="M15" s="24"/>
      <c r="N15" s="23"/>
    </row>
    <row r="16" spans="1:14" ht="13.5">
      <c r="A16" s="2" t="s">
        <v>53</v>
      </c>
      <c r="B16" s="24">
        <v>38530</v>
      </c>
      <c r="C16" s="24">
        <v>57618</v>
      </c>
      <c r="D16" s="24">
        <v>50979</v>
      </c>
      <c r="E16" s="23">
        <v>21752</v>
      </c>
      <c r="F16" s="24">
        <v>75925</v>
      </c>
      <c r="G16" s="24">
        <v>67871</v>
      </c>
      <c r="H16" s="24">
        <v>52947</v>
      </c>
      <c r="I16" s="23">
        <v>44015</v>
      </c>
      <c r="J16" s="24">
        <v>52645</v>
      </c>
      <c r="K16" s="24">
        <v>102910</v>
      </c>
      <c r="L16" s="24">
        <v>56310</v>
      </c>
      <c r="M16" s="24">
        <v>63676</v>
      </c>
      <c r="N16" s="23">
        <v>50420</v>
      </c>
    </row>
    <row r="17" spans="1:14" ht="13.5">
      <c r="A17" s="2" t="s">
        <v>54</v>
      </c>
      <c r="B17" s="24">
        <v>-2350</v>
      </c>
      <c r="C17" s="24">
        <v>-3000</v>
      </c>
      <c r="D17" s="24">
        <v>-4010</v>
      </c>
      <c r="E17" s="23">
        <v>-9460</v>
      </c>
      <c r="F17" s="24">
        <v>-1580</v>
      </c>
      <c r="G17" s="24">
        <v>-2260</v>
      </c>
      <c r="H17" s="24">
        <v>-3310</v>
      </c>
      <c r="I17" s="23">
        <v>-2840</v>
      </c>
      <c r="J17" s="24">
        <v>-5030</v>
      </c>
      <c r="K17" s="24">
        <v>-21141</v>
      </c>
      <c r="L17" s="24">
        <v>-29626</v>
      </c>
      <c r="M17" s="24">
        <v>-21173</v>
      </c>
      <c r="N17" s="23">
        <v>-30808</v>
      </c>
    </row>
    <row r="18" spans="1:14" ht="13.5">
      <c r="A18" s="2" t="s">
        <v>55</v>
      </c>
      <c r="B18" s="24">
        <v>1031935</v>
      </c>
      <c r="C18" s="24">
        <v>494976</v>
      </c>
      <c r="D18" s="24">
        <v>648804</v>
      </c>
      <c r="E18" s="23">
        <v>876735</v>
      </c>
      <c r="F18" s="24">
        <v>594149</v>
      </c>
      <c r="G18" s="24">
        <v>647493</v>
      </c>
      <c r="H18" s="24">
        <v>948361</v>
      </c>
      <c r="I18" s="23">
        <v>809850</v>
      </c>
      <c r="J18" s="24">
        <v>970356</v>
      </c>
      <c r="K18" s="24">
        <v>1704342</v>
      </c>
      <c r="L18" s="24">
        <v>1643462</v>
      </c>
      <c r="M18" s="24">
        <v>1534477</v>
      </c>
      <c r="N18" s="23">
        <v>1850115</v>
      </c>
    </row>
    <row r="19" spans="1:14" ht="13.5">
      <c r="A19" s="2" t="s">
        <v>64</v>
      </c>
      <c r="B19" s="24">
        <v>29048</v>
      </c>
      <c r="C19" s="24">
        <v>30947</v>
      </c>
      <c r="D19" s="24">
        <v>41642</v>
      </c>
      <c r="E19" s="23">
        <v>42558</v>
      </c>
      <c r="F19" s="24">
        <v>44148</v>
      </c>
      <c r="G19" s="24">
        <v>46115</v>
      </c>
      <c r="H19" s="24">
        <v>47464</v>
      </c>
      <c r="I19" s="23">
        <v>49374</v>
      </c>
      <c r="J19" s="24">
        <v>51719</v>
      </c>
      <c r="K19" s="24">
        <v>99253</v>
      </c>
      <c r="L19" s="24">
        <v>140827</v>
      </c>
      <c r="M19" s="24">
        <v>143594</v>
      </c>
      <c r="N19" s="23">
        <v>145448</v>
      </c>
    </row>
    <row r="20" spans="1:14" ht="13.5">
      <c r="A20" s="2" t="s">
        <v>67</v>
      </c>
      <c r="B20" s="24">
        <v>118</v>
      </c>
      <c r="C20" s="24">
        <v>142</v>
      </c>
      <c r="D20" s="24">
        <v>165</v>
      </c>
      <c r="E20" s="23">
        <v>1596</v>
      </c>
      <c r="F20" s="24">
        <v>1878</v>
      </c>
      <c r="G20" s="24">
        <v>2160</v>
      </c>
      <c r="H20" s="24">
        <v>2441</v>
      </c>
      <c r="I20" s="23">
        <v>2723</v>
      </c>
      <c r="J20" s="24">
        <v>3188</v>
      </c>
      <c r="K20" s="24">
        <v>526658</v>
      </c>
      <c r="L20" s="24">
        <v>535511</v>
      </c>
      <c r="M20" s="24">
        <v>544177</v>
      </c>
      <c r="N20" s="23">
        <v>553021</v>
      </c>
    </row>
    <row r="21" spans="1:14" ht="13.5">
      <c r="A21" s="3" t="s">
        <v>68</v>
      </c>
      <c r="B21" s="24">
        <v>68683</v>
      </c>
      <c r="C21" s="24">
        <v>52021</v>
      </c>
      <c r="D21" s="24">
        <v>51658</v>
      </c>
      <c r="E21" s="23">
        <v>51452</v>
      </c>
      <c r="F21" s="24">
        <v>60072</v>
      </c>
      <c r="G21" s="24">
        <v>62593</v>
      </c>
      <c r="H21" s="24">
        <v>62700</v>
      </c>
      <c r="I21" s="23">
        <v>62802</v>
      </c>
      <c r="J21" s="24">
        <v>66787</v>
      </c>
      <c r="K21" s="24">
        <v>70328</v>
      </c>
      <c r="L21" s="24">
        <v>70496</v>
      </c>
      <c r="M21" s="24">
        <v>71713</v>
      </c>
      <c r="N21" s="23">
        <v>61188</v>
      </c>
    </row>
    <row r="22" spans="1:14" ht="13.5">
      <c r="A22" s="3" t="s">
        <v>72</v>
      </c>
      <c r="B22" s="24">
        <v>99659</v>
      </c>
      <c r="C22" s="24">
        <v>99659</v>
      </c>
      <c r="D22" s="24">
        <v>99659</v>
      </c>
      <c r="E22" s="23">
        <v>99542</v>
      </c>
      <c r="F22" s="24">
        <v>96052</v>
      </c>
      <c r="G22" s="24">
        <v>91664</v>
      </c>
      <c r="H22" s="24"/>
      <c r="I22" s="23">
        <v>91664</v>
      </c>
      <c r="J22" s="24"/>
      <c r="K22" s="24"/>
      <c r="L22" s="24"/>
      <c r="M22" s="24"/>
      <c r="N22" s="23"/>
    </row>
    <row r="23" spans="1:14" ht="13.5">
      <c r="A23" s="3" t="s">
        <v>53</v>
      </c>
      <c r="B23" s="24">
        <v>36465</v>
      </c>
      <c r="C23" s="24">
        <v>37865</v>
      </c>
      <c r="D23" s="24">
        <v>39365</v>
      </c>
      <c r="E23" s="23">
        <v>40865</v>
      </c>
      <c r="F23" s="24">
        <v>42552</v>
      </c>
      <c r="G23" s="24">
        <v>53739</v>
      </c>
      <c r="H23" s="24">
        <v>147091</v>
      </c>
      <c r="I23" s="23">
        <v>32614</v>
      </c>
      <c r="J23" s="24">
        <v>149725</v>
      </c>
      <c r="K23" s="24">
        <v>175186</v>
      </c>
      <c r="L23" s="24">
        <v>166438</v>
      </c>
      <c r="M23" s="24">
        <v>166603</v>
      </c>
      <c r="N23" s="23">
        <v>164424</v>
      </c>
    </row>
    <row r="24" spans="1:14" ht="13.5">
      <c r="A24" s="3" t="s">
        <v>54</v>
      </c>
      <c r="B24" s="24">
        <v>-102739</v>
      </c>
      <c r="C24" s="24">
        <v>-102769</v>
      </c>
      <c r="D24" s="24">
        <v>-102789</v>
      </c>
      <c r="E24" s="23">
        <v>-102702</v>
      </c>
      <c r="F24" s="24">
        <v>-99152</v>
      </c>
      <c r="G24" s="24">
        <v>-94864</v>
      </c>
      <c r="H24" s="24">
        <v>-94844</v>
      </c>
      <c r="I24" s="23">
        <v>-92994</v>
      </c>
      <c r="J24" s="24">
        <v>-92393</v>
      </c>
      <c r="K24" s="24">
        <v>-76350</v>
      </c>
      <c r="L24" s="24">
        <v>-76350</v>
      </c>
      <c r="M24" s="24">
        <v>-76350</v>
      </c>
      <c r="N24" s="23">
        <v>-76350</v>
      </c>
    </row>
    <row r="25" spans="1:14" ht="13.5">
      <c r="A25" s="3" t="s">
        <v>74</v>
      </c>
      <c r="B25" s="24">
        <v>102069</v>
      </c>
      <c r="C25" s="24">
        <v>86777</v>
      </c>
      <c r="D25" s="24">
        <v>87894</v>
      </c>
      <c r="E25" s="23">
        <v>89158</v>
      </c>
      <c r="F25" s="24">
        <v>99524</v>
      </c>
      <c r="G25" s="24">
        <v>113132</v>
      </c>
      <c r="H25" s="24">
        <v>114947</v>
      </c>
      <c r="I25" s="23">
        <v>118586</v>
      </c>
      <c r="J25" s="24">
        <v>124119</v>
      </c>
      <c r="K25" s="24">
        <v>169164</v>
      </c>
      <c r="L25" s="24">
        <v>160584</v>
      </c>
      <c r="M25" s="24">
        <v>161966</v>
      </c>
      <c r="N25" s="23">
        <v>151819</v>
      </c>
    </row>
    <row r="26" spans="1:14" ht="13.5">
      <c r="A26" s="2" t="s">
        <v>75</v>
      </c>
      <c r="B26" s="24">
        <v>131236</v>
      </c>
      <c r="C26" s="24">
        <v>117866</v>
      </c>
      <c r="D26" s="24">
        <v>129702</v>
      </c>
      <c r="E26" s="23">
        <v>133313</v>
      </c>
      <c r="F26" s="24">
        <v>145551</v>
      </c>
      <c r="G26" s="24">
        <v>161408</v>
      </c>
      <c r="H26" s="24">
        <v>164854</v>
      </c>
      <c r="I26" s="23">
        <v>170684</v>
      </c>
      <c r="J26" s="24">
        <v>179027</v>
      </c>
      <c r="K26" s="24">
        <v>795076</v>
      </c>
      <c r="L26" s="24">
        <v>836923</v>
      </c>
      <c r="M26" s="24">
        <v>849739</v>
      </c>
      <c r="N26" s="23">
        <v>850289</v>
      </c>
    </row>
    <row r="27" spans="1:14" ht="14.25" thickBot="1">
      <c r="A27" s="5" t="s">
        <v>76</v>
      </c>
      <c r="B27" s="26">
        <v>1163172</v>
      </c>
      <c r="C27" s="26">
        <v>612843</v>
      </c>
      <c r="D27" s="26">
        <v>778506</v>
      </c>
      <c r="E27" s="25">
        <v>1010049</v>
      </c>
      <c r="F27" s="26">
        <v>739700</v>
      </c>
      <c r="G27" s="26">
        <v>808902</v>
      </c>
      <c r="H27" s="26">
        <v>1113215</v>
      </c>
      <c r="I27" s="25">
        <v>980534</v>
      </c>
      <c r="J27" s="26">
        <v>1149383</v>
      </c>
      <c r="K27" s="26">
        <v>2499419</v>
      </c>
      <c r="L27" s="26">
        <v>2480386</v>
      </c>
      <c r="M27" s="26">
        <v>2384216</v>
      </c>
      <c r="N27" s="25">
        <v>2700404</v>
      </c>
    </row>
    <row r="28" spans="1:14" ht="14.25" thickTop="1">
      <c r="A28" s="2" t="s">
        <v>77</v>
      </c>
      <c r="B28" s="24">
        <v>24416</v>
      </c>
      <c r="C28" s="24">
        <v>30748</v>
      </c>
      <c r="D28" s="24">
        <v>37790</v>
      </c>
      <c r="E28" s="23">
        <v>191398</v>
      </c>
      <c r="F28" s="24">
        <v>30480</v>
      </c>
      <c r="G28" s="24">
        <v>25405</v>
      </c>
      <c r="H28" s="24">
        <v>12717</v>
      </c>
      <c r="I28" s="23">
        <v>35850</v>
      </c>
      <c r="J28" s="24">
        <v>21811</v>
      </c>
      <c r="K28" s="24">
        <v>217184</v>
      </c>
      <c r="L28" s="24">
        <v>176160</v>
      </c>
      <c r="M28" s="24">
        <v>187554</v>
      </c>
      <c r="N28" s="23">
        <v>181102</v>
      </c>
    </row>
    <row r="29" spans="1:14" ht="13.5">
      <c r="A29" s="2" t="s">
        <v>78</v>
      </c>
      <c r="B29" s="24">
        <v>240000</v>
      </c>
      <c r="C29" s="24">
        <v>240000</v>
      </c>
      <c r="D29" s="24">
        <v>255000</v>
      </c>
      <c r="E29" s="23">
        <v>262500</v>
      </c>
      <c r="F29" s="24">
        <v>270000</v>
      </c>
      <c r="G29" s="24">
        <v>277500</v>
      </c>
      <c r="H29" s="24">
        <v>285000</v>
      </c>
      <c r="I29" s="23">
        <v>292500</v>
      </c>
      <c r="J29" s="24">
        <v>300000</v>
      </c>
      <c r="K29" s="24">
        <v>520000</v>
      </c>
      <c r="L29" s="24">
        <v>510000</v>
      </c>
      <c r="M29" s="24">
        <v>525000</v>
      </c>
      <c r="N29" s="23">
        <v>510000</v>
      </c>
    </row>
    <row r="30" spans="1:14" ht="13.5">
      <c r="A30" s="2" t="s">
        <v>79</v>
      </c>
      <c r="B30" s="24">
        <v>153441</v>
      </c>
      <c r="C30" s="24">
        <v>40766</v>
      </c>
      <c r="D30" s="24">
        <v>104551</v>
      </c>
      <c r="E30" s="23">
        <v>142845</v>
      </c>
      <c r="F30" s="24">
        <v>68002</v>
      </c>
      <c r="G30" s="24">
        <v>88052</v>
      </c>
      <c r="H30" s="24">
        <v>308031</v>
      </c>
      <c r="I30" s="23">
        <v>56724</v>
      </c>
      <c r="J30" s="24">
        <v>243205</v>
      </c>
      <c r="K30" s="24">
        <v>112516</v>
      </c>
      <c r="L30" s="24">
        <v>239241</v>
      </c>
      <c r="M30" s="24">
        <v>118514</v>
      </c>
      <c r="N30" s="23">
        <v>361865</v>
      </c>
    </row>
    <row r="31" spans="1:14" ht="13.5">
      <c r="A31" s="2" t="s">
        <v>81</v>
      </c>
      <c r="B31" s="24">
        <v>1314</v>
      </c>
      <c r="C31" s="24">
        <v>1782</v>
      </c>
      <c r="D31" s="24">
        <v>827</v>
      </c>
      <c r="E31" s="23">
        <v>2631</v>
      </c>
      <c r="F31" s="24">
        <v>2484</v>
      </c>
      <c r="G31" s="24">
        <v>1645</v>
      </c>
      <c r="H31" s="24">
        <v>827</v>
      </c>
      <c r="I31" s="23">
        <v>2963</v>
      </c>
      <c r="J31" s="24">
        <v>1203</v>
      </c>
      <c r="K31" s="24">
        <v>2102</v>
      </c>
      <c r="L31" s="24">
        <v>3904</v>
      </c>
      <c r="M31" s="24">
        <v>3700</v>
      </c>
      <c r="N31" s="23">
        <v>5515</v>
      </c>
    </row>
    <row r="32" spans="1:14" ht="13.5">
      <c r="A32" s="2" t="s">
        <v>82</v>
      </c>
      <c r="B32" s="24">
        <v>531385</v>
      </c>
      <c r="C32" s="24"/>
      <c r="D32" s="24"/>
      <c r="E32" s="23">
        <v>105</v>
      </c>
      <c r="F32" s="24"/>
      <c r="G32" s="24"/>
      <c r="H32" s="24"/>
      <c r="I32" s="23"/>
      <c r="J32" s="24"/>
      <c r="K32" s="24"/>
      <c r="L32" s="24"/>
      <c r="M32" s="24"/>
      <c r="N32" s="23"/>
    </row>
    <row r="33" spans="1:14" ht="13.5">
      <c r="A33" s="2" t="s">
        <v>85</v>
      </c>
      <c r="B33" s="24">
        <v>12298</v>
      </c>
      <c r="C33" s="24">
        <v>11282</v>
      </c>
      <c r="D33" s="24">
        <v>10408</v>
      </c>
      <c r="E33" s="23">
        <v>10107</v>
      </c>
      <c r="F33" s="24">
        <v>4034</v>
      </c>
      <c r="G33" s="24">
        <v>10771</v>
      </c>
      <c r="H33" s="24">
        <v>12003</v>
      </c>
      <c r="I33" s="23">
        <v>11275</v>
      </c>
      <c r="J33" s="24">
        <v>10341</v>
      </c>
      <c r="K33" s="24">
        <v>14899</v>
      </c>
      <c r="L33" s="24">
        <v>14728</v>
      </c>
      <c r="M33" s="24">
        <v>12217</v>
      </c>
      <c r="N33" s="23">
        <v>11010</v>
      </c>
    </row>
    <row r="34" spans="1:14" ht="13.5">
      <c r="A34" s="2" t="s">
        <v>53</v>
      </c>
      <c r="B34" s="24">
        <v>41083</v>
      </c>
      <c r="C34" s="24">
        <v>42014</v>
      </c>
      <c r="D34" s="24">
        <v>85156</v>
      </c>
      <c r="E34" s="23">
        <v>42196</v>
      </c>
      <c r="F34" s="24">
        <v>71277</v>
      </c>
      <c r="G34" s="24">
        <v>42637</v>
      </c>
      <c r="H34" s="24">
        <v>40211</v>
      </c>
      <c r="I34" s="23">
        <v>21340</v>
      </c>
      <c r="J34" s="24">
        <v>100650</v>
      </c>
      <c r="K34" s="24">
        <v>140834</v>
      </c>
      <c r="L34" s="24">
        <v>134998</v>
      </c>
      <c r="M34" s="24">
        <v>130315</v>
      </c>
      <c r="N34" s="23">
        <v>141450</v>
      </c>
    </row>
    <row r="35" spans="1:14" ht="13.5">
      <c r="A35" s="2" t="s">
        <v>87</v>
      </c>
      <c r="B35" s="24">
        <v>1003938</v>
      </c>
      <c r="C35" s="24">
        <v>366593</v>
      </c>
      <c r="D35" s="24">
        <v>493734</v>
      </c>
      <c r="E35" s="23">
        <v>651784</v>
      </c>
      <c r="F35" s="24">
        <v>446278</v>
      </c>
      <c r="G35" s="24">
        <v>446012</v>
      </c>
      <c r="H35" s="24">
        <v>658791</v>
      </c>
      <c r="I35" s="23">
        <v>447949</v>
      </c>
      <c r="J35" s="24">
        <v>677213</v>
      </c>
      <c r="K35" s="24">
        <v>1087960</v>
      </c>
      <c r="L35" s="24">
        <v>1164792</v>
      </c>
      <c r="M35" s="24">
        <v>1068795</v>
      </c>
      <c r="N35" s="23">
        <v>1320129</v>
      </c>
    </row>
    <row r="36" spans="1:14" ht="13.5">
      <c r="A36" s="2" t="s">
        <v>88</v>
      </c>
      <c r="B36" s="24"/>
      <c r="C36" s="24"/>
      <c r="D36" s="24"/>
      <c r="E36" s="23">
        <v>4161</v>
      </c>
      <c r="F36" s="24">
        <v>7590</v>
      </c>
      <c r="G36" s="24">
        <v>10108</v>
      </c>
      <c r="H36" s="24">
        <v>13646</v>
      </c>
      <c r="I36" s="23">
        <v>17513</v>
      </c>
      <c r="J36" s="24">
        <v>19693</v>
      </c>
      <c r="K36" s="24"/>
      <c r="L36" s="24"/>
      <c r="M36" s="24"/>
      <c r="N36" s="23"/>
    </row>
    <row r="37" spans="1:14" ht="13.5">
      <c r="A37" s="2" t="s">
        <v>53</v>
      </c>
      <c r="B37" s="24">
        <v>24158</v>
      </c>
      <c r="C37" s="24">
        <v>30817</v>
      </c>
      <c r="D37" s="24">
        <v>37511</v>
      </c>
      <c r="E37" s="23">
        <v>44261</v>
      </c>
      <c r="F37" s="24">
        <v>51095</v>
      </c>
      <c r="G37" s="24">
        <v>57910</v>
      </c>
      <c r="H37" s="24">
        <v>64772</v>
      </c>
      <c r="I37" s="23"/>
      <c r="J37" s="24">
        <v>89919</v>
      </c>
      <c r="K37" s="24">
        <v>73640</v>
      </c>
      <c r="L37" s="24">
        <v>86438</v>
      </c>
      <c r="M37" s="24">
        <v>91528</v>
      </c>
      <c r="N37" s="23">
        <v>90735</v>
      </c>
    </row>
    <row r="38" spans="1:14" ht="13.5">
      <c r="A38" s="2" t="s">
        <v>91</v>
      </c>
      <c r="B38" s="24">
        <v>24158</v>
      </c>
      <c r="C38" s="24">
        <v>30817</v>
      </c>
      <c r="D38" s="24">
        <v>37511</v>
      </c>
      <c r="E38" s="23">
        <v>48423</v>
      </c>
      <c r="F38" s="24">
        <v>58685</v>
      </c>
      <c r="G38" s="24">
        <v>68019</v>
      </c>
      <c r="H38" s="24">
        <v>78419</v>
      </c>
      <c r="I38" s="23">
        <v>89145</v>
      </c>
      <c r="J38" s="24">
        <v>109612</v>
      </c>
      <c r="K38" s="24">
        <v>258300</v>
      </c>
      <c r="L38" s="24">
        <v>91438</v>
      </c>
      <c r="M38" s="24">
        <v>105683</v>
      </c>
      <c r="N38" s="23">
        <v>117812</v>
      </c>
    </row>
    <row r="39" spans="1:14" ht="14.25" thickBot="1">
      <c r="A39" s="5" t="s">
        <v>92</v>
      </c>
      <c r="B39" s="26">
        <v>1028097</v>
      </c>
      <c r="C39" s="26">
        <v>397410</v>
      </c>
      <c r="D39" s="26">
        <v>531246</v>
      </c>
      <c r="E39" s="25">
        <v>700207</v>
      </c>
      <c r="F39" s="26">
        <v>504964</v>
      </c>
      <c r="G39" s="26">
        <v>514032</v>
      </c>
      <c r="H39" s="26">
        <v>737210</v>
      </c>
      <c r="I39" s="25">
        <v>537094</v>
      </c>
      <c r="J39" s="26">
        <v>786825</v>
      </c>
      <c r="K39" s="26">
        <v>1346260</v>
      </c>
      <c r="L39" s="26">
        <v>1256230</v>
      </c>
      <c r="M39" s="26">
        <v>1174479</v>
      </c>
      <c r="N39" s="25">
        <v>1437941</v>
      </c>
    </row>
    <row r="40" spans="1:14" ht="14.25" thickTop="1">
      <c r="A40" s="2" t="s">
        <v>93</v>
      </c>
      <c r="B40" s="24">
        <v>616020</v>
      </c>
      <c r="C40" s="24">
        <v>616020</v>
      </c>
      <c r="D40" s="24">
        <v>616020</v>
      </c>
      <c r="E40" s="23">
        <v>616020</v>
      </c>
      <c r="F40" s="24">
        <v>616020</v>
      </c>
      <c r="G40" s="24">
        <v>616020</v>
      </c>
      <c r="H40" s="24">
        <v>616020</v>
      </c>
      <c r="I40" s="23">
        <v>616020</v>
      </c>
      <c r="J40" s="24">
        <v>616020</v>
      </c>
      <c r="K40" s="24">
        <v>616020</v>
      </c>
      <c r="L40" s="24">
        <v>616020</v>
      </c>
      <c r="M40" s="24">
        <v>616020</v>
      </c>
      <c r="N40" s="23">
        <v>616020</v>
      </c>
    </row>
    <row r="41" spans="1:14" ht="13.5">
      <c r="A41" s="2" t="s">
        <v>95</v>
      </c>
      <c r="B41" s="24">
        <v>423200</v>
      </c>
      <c r="C41" s="24">
        <v>423200</v>
      </c>
      <c r="D41" s="24">
        <v>423200</v>
      </c>
      <c r="E41" s="23">
        <v>423200</v>
      </c>
      <c r="F41" s="24">
        <v>423200</v>
      </c>
      <c r="G41" s="24">
        <v>423200</v>
      </c>
      <c r="H41" s="24">
        <v>423200</v>
      </c>
      <c r="I41" s="23">
        <v>423200</v>
      </c>
      <c r="J41" s="24">
        <v>423200</v>
      </c>
      <c r="K41" s="24">
        <v>587500</v>
      </c>
      <c r="L41" s="24">
        <v>587500</v>
      </c>
      <c r="M41" s="24">
        <v>587500</v>
      </c>
      <c r="N41" s="23">
        <v>587500</v>
      </c>
    </row>
    <row r="42" spans="1:14" ht="13.5">
      <c r="A42" s="2" t="s">
        <v>97</v>
      </c>
      <c r="B42" s="24">
        <v>-910914</v>
      </c>
      <c r="C42" s="24">
        <v>-830259</v>
      </c>
      <c r="D42" s="24">
        <v>-798198</v>
      </c>
      <c r="E42" s="23">
        <v>-735484</v>
      </c>
      <c r="F42" s="24">
        <v>-810608</v>
      </c>
      <c r="G42" s="24">
        <v>-750932</v>
      </c>
      <c r="H42" s="24">
        <v>-669866</v>
      </c>
      <c r="I42" s="23">
        <v>-602496</v>
      </c>
      <c r="J42" s="24">
        <v>-683236</v>
      </c>
      <c r="K42" s="24">
        <v>-55356</v>
      </c>
      <c r="L42" s="24">
        <v>15517</v>
      </c>
      <c r="M42" s="24">
        <v>327</v>
      </c>
      <c r="N42" s="23">
        <v>54047</v>
      </c>
    </row>
    <row r="43" spans="1:14" ht="13.5">
      <c r="A43" s="2" t="s">
        <v>98</v>
      </c>
      <c r="B43" s="24">
        <v>128305</v>
      </c>
      <c r="C43" s="24">
        <v>208960</v>
      </c>
      <c r="D43" s="24">
        <v>241021</v>
      </c>
      <c r="E43" s="23">
        <v>303735</v>
      </c>
      <c r="F43" s="24">
        <v>228611</v>
      </c>
      <c r="G43" s="24">
        <v>288287</v>
      </c>
      <c r="H43" s="24">
        <v>369353</v>
      </c>
      <c r="I43" s="23">
        <v>436723</v>
      </c>
      <c r="J43" s="24">
        <v>355983</v>
      </c>
      <c r="K43" s="24">
        <v>1146463</v>
      </c>
      <c r="L43" s="24">
        <v>1217337</v>
      </c>
      <c r="M43" s="24">
        <v>1202147</v>
      </c>
      <c r="N43" s="23">
        <v>1255867</v>
      </c>
    </row>
    <row r="44" spans="1:14" ht="13.5">
      <c r="A44" s="2" t="s">
        <v>99</v>
      </c>
      <c r="B44" s="24">
        <v>788</v>
      </c>
      <c r="C44" s="24">
        <v>490</v>
      </c>
      <c r="D44" s="24">
        <v>257</v>
      </c>
      <c r="E44" s="23">
        <v>124</v>
      </c>
      <c r="F44" s="24">
        <v>143</v>
      </c>
      <c r="G44" s="24">
        <v>128</v>
      </c>
      <c r="H44" s="24">
        <v>197</v>
      </c>
      <c r="I44" s="23">
        <v>263</v>
      </c>
      <c r="J44" s="24">
        <v>120</v>
      </c>
      <c r="K44" s="24">
        <v>-2748</v>
      </c>
      <c r="L44" s="24">
        <v>-1628</v>
      </c>
      <c r="M44" s="24">
        <v>335</v>
      </c>
      <c r="N44" s="23">
        <v>519</v>
      </c>
    </row>
    <row r="45" spans="1:14" ht="13.5">
      <c r="A45" s="2" t="s">
        <v>100</v>
      </c>
      <c r="B45" s="24">
        <v>788</v>
      </c>
      <c r="C45" s="24">
        <v>490</v>
      </c>
      <c r="D45" s="24">
        <v>257</v>
      </c>
      <c r="E45" s="23">
        <v>124</v>
      </c>
      <c r="F45" s="24">
        <v>143</v>
      </c>
      <c r="G45" s="24">
        <v>128</v>
      </c>
      <c r="H45" s="24">
        <v>197</v>
      </c>
      <c r="I45" s="23">
        <v>263</v>
      </c>
      <c r="J45" s="24">
        <v>120</v>
      </c>
      <c r="K45" s="24">
        <v>-2748</v>
      </c>
      <c r="L45" s="24">
        <v>-1628</v>
      </c>
      <c r="M45" s="24">
        <v>335</v>
      </c>
      <c r="N45" s="23">
        <v>519</v>
      </c>
    </row>
    <row r="46" spans="1:14" ht="13.5">
      <c r="A46" s="6" t="s">
        <v>101</v>
      </c>
      <c r="B46" s="24">
        <v>5981</v>
      </c>
      <c r="C46" s="24">
        <v>5981</v>
      </c>
      <c r="D46" s="24">
        <v>5981</v>
      </c>
      <c r="E46" s="23">
        <v>5981</v>
      </c>
      <c r="F46" s="24">
        <v>5981</v>
      </c>
      <c r="G46" s="24">
        <v>6453</v>
      </c>
      <c r="H46" s="24">
        <v>6453</v>
      </c>
      <c r="I46" s="23">
        <v>6453</v>
      </c>
      <c r="J46" s="24">
        <v>6453</v>
      </c>
      <c r="K46" s="24">
        <v>9444</v>
      </c>
      <c r="L46" s="24">
        <v>8446</v>
      </c>
      <c r="M46" s="24">
        <v>7254</v>
      </c>
      <c r="N46" s="23">
        <v>6075</v>
      </c>
    </row>
    <row r="47" spans="1:14" ht="13.5">
      <c r="A47" s="6" t="s">
        <v>102</v>
      </c>
      <c r="B47" s="24">
        <v>135075</v>
      </c>
      <c r="C47" s="24">
        <v>215432</v>
      </c>
      <c r="D47" s="24">
        <v>247260</v>
      </c>
      <c r="E47" s="23">
        <v>309841</v>
      </c>
      <c r="F47" s="24">
        <v>234736</v>
      </c>
      <c r="G47" s="24">
        <v>294870</v>
      </c>
      <c r="H47" s="24">
        <v>376004</v>
      </c>
      <c r="I47" s="23">
        <v>443439</v>
      </c>
      <c r="J47" s="24">
        <v>362557</v>
      </c>
      <c r="K47" s="24">
        <v>1153158</v>
      </c>
      <c r="L47" s="24">
        <v>1224155</v>
      </c>
      <c r="M47" s="24">
        <v>1209737</v>
      </c>
      <c r="N47" s="23">
        <v>1262462</v>
      </c>
    </row>
    <row r="48" spans="1:14" ht="14.25" thickBot="1">
      <c r="A48" s="7" t="s">
        <v>103</v>
      </c>
      <c r="B48" s="24">
        <v>1163172</v>
      </c>
      <c r="C48" s="24">
        <v>612843</v>
      </c>
      <c r="D48" s="24">
        <v>778506</v>
      </c>
      <c r="E48" s="23">
        <v>1010049</v>
      </c>
      <c r="F48" s="24">
        <v>739700</v>
      </c>
      <c r="G48" s="24">
        <v>808902</v>
      </c>
      <c r="H48" s="24">
        <v>1113215</v>
      </c>
      <c r="I48" s="23">
        <v>980534</v>
      </c>
      <c r="J48" s="24">
        <v>1149383</v>
      </c>
      <c r="K48" s="24">
        <v>2499419</v>
      </c>
      <c r="L48" s="24">
        <v>2480386</v>
      </c>
      <c r="M48" s="24">
        <v>2384216</v>
      </c>
      <c r="N48" s="23">
        <v>2700404</v>
      </c>
    </row>
    <row r="49" spans="1:14" ht="14.25" thickTop="1">
      <c r="A49" s="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1" ht="13.5">
      <c r="A51" s="20" t="s">
        <v>108</v>
      </c>
    </row>
    <row r="52" ht="13.5">
      <c r="A52" s="20" t="s">
        <v>109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O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5" width="17.625" style="0" customWidth="1"/>
  </cols>
  <sheetData>
    <row r="1" ht="14.25" thickBot="1"/>
    <row r="2" spans="1:15" ht="14.25" thickTop="1">
      <c r="A2" s="10" t="s">
        <v>104</v>
      </c>
      <c r="B2" s="14">
        <v>1711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 thickBot="1">
      <c r="A3" s="11" t="s">
        <v>105</v>
      </c>
      <c r="B3" s="1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Top="1">
      <c r="A4" s="10" t="s">
        <v>10</v>
      </c>
      <c r="B4" s="15" t="str">
        <f>HYPERLINK("http://www.kabupro.jp/mark/20130628/S000DVAR.htm","有価証券報告書")</f>
        <v>有価証券報告書</v>
      </c>
      <c r="C4" s="15" t="str">
        <f>HYPERLINK("http://www.kabupro.jp/mark/20130628/S000DVAR.htm","有価証券報告書")</f>
        <v>有価証券報告書</v>
      </c>
      <c r="D4" s="15" t="str">
        <f>HYPERLINK("http://www.kabupro.jp/mark/20111114/S0009RJD.htm","四半期報告書")</f>
        <v>四半期報告書</v>
      </c>
      <c r="E4" s="15" t="str">
        <f>HYPERLINK("http://www.kabupro.jp/mark/20110812/S00095PZ.htm","四半期報告書")</f>
        <v>四半期報告書</v>
      </c>
      <c r="F4" s="15" t="str">
        <f>HYPERLINK("http://www.kabupro.jp/mark/20120629/S000BCZ5.htm","有価証券報告書")</f>
        <v>有価証券報告書</v>
      </c>
      <c r="G4" s="15" t="str">
        <f>HYPERLINK("http://www.kabupro.jp/mark/20110214/S0007ST3.htm","四半期報告書")</f>
        <v>四半期報告書</v>
      </c>
      <c r="H4" s="15" t="str">
        <f>HYPERLINK("http://www.kabupro.jp/mark/20111114/S0009RJD.htm","四半期報告書")</f>
        <v>四半期報告書</v>
      </c>
      <c r="I4" s="15" t="str">
        <f>HYPERLINK("http://www.kabupro.jp/mark/20110812/S00095PZ.htm","四半期報告書")</f>
        <v>四半期報告書</v>
      </c>
      <c r="J4" s="15" t="str">
        <f>HYPERLINK("http://www.kabupro.jp/mark/20110630/S0008SK9.htm","有価証券報告書")</f>
        <v>有価証券報告書</v>
      </c>
      <c r="K4" s="15" t="str">
        <f>HYPERLINK("http://www.kabupro.jp/mark/20110214/S0007ST3.htm","四半期報告書")</f>
        <v>四半期報告書</v>
      </c>
      <c r="L4" s="15" t="str">
        <f>HYPERLINK("http://www.kabupro.jp/mark/20101115/S00074XI.htm","四半期報告書")</f>
        <v>四半期報告書</v>
      </c>
      <c r="M4" s="15" t="str">
        <f>HYPERLINK("http://www.kabupro.jp/mark/20100813/S0006MBT.htm","四半期報告書")</f>
        <v>四半期報告書</v>
      </c>
      <c r="N4" s="15" t="str">
        <f>HYPERLINK("http://www.kabupro.jp/mark/20090715/S0003OQF.htm","訂正有価証券報告書")</f>
        <v>訂正有価証券報告書</v>
      </c>
      <c r="O4" s="15" t="str">
        <f>HYPERLINK("http://www.kabupro.jp/mark/20090715/S0003OQF.htm","訂正有価証券報告書")</f>
        <v>訂正有価証券報告書</v>
      </c>
    </row>
    <row r="5" spans="1:15" ht="14.25" thickBot="1">
      <c r="A5" s="11" t="s">
        <v>11</v>
      </c>
      <c r="B5" s="1" t="s">
        <v>17</v>
      </c>
      <c r="C5" s="1" t="s">
        <v>17</v>
      </c>
      <c r="D5" s="1" t="s">
        <v>21</v>
      </c>
      <c r="E5" s="1" t="s">
        <v>24</v>
      </c>
      <c r="F5" s="1" t="s">
        <v>26</v>
      </c>
      <c r="G5" s="1" t="s">
        <v>28</v>
      </c>
      <c r="H5" s="1" t="s">
        <v>21</v>
      </c>
      <c r="I5" s="1" t="s">
        <v>24</v>
      </c>
      <c r="J5" s="1" t="s">
        <v>25</v>
      </c>
      <c r="K5" s="1" t="s">
        <v>28</v>
      </c>
      <c r="L5" s="1" t="s">
        <v>30</v>
      </c>
      <c r="M5" s="1" t="s">
        <v>32</v>
      </c>
      <c r="N5" s="1" t="s">
        <v>42</v>
      </c>
      <c r="O5" s="1" t="s">
        <v>42</v>
      </c>
    </row>
    <row r="6" spans="1:15" ht="15" thickBot="1" thickTop="1">
      <c r="A6" s="10" t="s">
        <v>12</v>
      </c>
      <c r="B6" s="18" t="s">
        <v>193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4.25" thickTop="1">
      <c r="A7" s="12" t="s">
        <v>13</v>
      </c>
      <c r="B7" s="16" t="s">
        <v>18</v>
      </c>
      <c r="C7" s="16" t="s">
        <v>18</v>
      </c>
      <c r="D7" s="14" t="s">
        <v>110</v>
      </c>
      <c r="E7" s="14" t="s">
        <v>110</v>
      </c>
      <c r="F7" s="16" t="s">
        <v>18</v>
      </c>
      <c r="G7" s="14" t="s">
        <v>110</v>
      </c>
      <c r="H7" s="14" t="s">
        <v>110</v>
      </c>
      <c r="I7" s="14" t="s">
        <v>110</v>
      </c>
      <c r="J7" s="16" t="s">
        <v>18</v>
      </c>
      <c r="K7" s="14" t="s">
        <v>110</v>
      </c>
      <c r="L7" s="14" t="s">
        <v>110</v>
      </c>
      <c r="M7" s="14" t="s">
        <v>110</v>
      </c>
      <c r="N7" s="16" t="s">
        <v>18</v>
      </c>
      <c r="O7" s="16" t="s">
        <v>18</v>
      </c>
    </row>
    <row r="8" spans="1:15" ht="13.5">
      <c r="A8" s="13" t="s">
        <v>14</v>
      </c>
      <c r="B8" s="17" t="s">
        <v>146</v>
      </c>
      <c r="C8" s="17" t="s">
        <v>111</v>
      </c>
      <c r="D8" s="1" t="s">
        <v>111</v>
      </c>
      <c r="E8" s="1" t="s">
        <v>111</v>
      </c>
      <c r="F8" s="17" t="s">
        <v>112</v>
      </c>
      <c r="G8" s="1" t="s">
        <v>112</v>
      </c>
      <c r="H8" s="1" t="s">
        <v>112</v>
      </c>
      <c r="I8" s="1" t="s">
        <v>112</v>
      </c>
      <c r="J8" s="17" t="s">
        <v>113</v>
      </c>
      <c r="K8" s="1" t="s">
        <v>113</v>
      </c>
      <c r="L8" s="1" t="s">
        <v>113</v>
      </c>
      <c r="M8" s="1" t="s">
        <v>113</v>
      </c>
      <c r="N8" s="17" t="s">
        <v>147</v>
      </c>
      <c r="O8" s="17" t="s">
        <v>148</v>
      </c>
    </row>
    <row r="9" spans="1:15" ht="13.5">
      <c r="A9" s="13" t="s">
        <v>15</v>
      </c>
      <c r="B9" s="17" t="s">
        <v>19</v>
      </c>
      <c r="C9" s="17" t="s">
        <v>20</v>
      </c>
      <c r="D9" s="1" t="s">
        <v>23</v>
      </c>
      <c r="E9" s="1" t="s">
        <v>25</v>
      </c>
      <c r="F9" s="17" t="s">
        <v>27</v>
      </c>
      <c r="G9" s="1" t="s">
        <v>29</v>
      </c>
      <c r="H9" s="1" t="s">
        <v>31</v>
      </c>
      <c r="I9" s="1" t="s">
        <v>33</v>
      </c>
      <c r="J9" s="17" t="s">
        <v>34</v>
      </c>
      <c r="K9" s="1" t="s">
        <v>36</v>
      </c>
      <c r="L9" s="1" t="s">
        <v>38</v>
      </c>
      <c r="M9" s="1" t="s">
        <v>40</v>
      </c>
      <c r="N9" s="17" t="s">
        <v>41</v>
      </c>
      <c r="O9" s="17" t="s">
        <v>43</v>
      </c>
    </row>
    <row r="10" spans="1:15" ht="14.25" thickBot="1">
      <c r="A10" s="13" t="s">
        <v>16</v>
      </c>
      <c r="B10" s="17" t="s">
        <v>45</v>
      </c>
      <c r="C10" s="17" t="s">
        <v>45</v>
      </c>
      <c r="D10" s="1" t="s">
        <v>45</v>
      </c>
      <c r="E10" s="1" t="s">
        <v>45</v>
      </c>
      <c r="F10" s="17" t="s">
        <v>45</v>
      </c>
      <c r="G10" s="1" t="s">
        <v>45</v>
      </c>
      <c r="H10" s="1" t="s">
        <v>45</v>
      </c>
      <c r="I10" s="1" t="s">
        <v>45</v>
      </c>
      <c r="J10" s="17" t="s">
        <v>45</v>
      </c>
      <c r="K10" s="1" t="s">
        <v>45</v>
      </c>
      <c r="L10" s="1" t="s">
        <v>45</v>
      </c>
      <c r="M10" s="1" t="s">
        <v>45</v>
      </c>
      <c r="N10" s="17" t="s">
        <v>45</v>
      </c>
      <c r="O10" s="17" t="s">
        <v>45</v>
      </c>
    </row>
    <row r="11" spans="1:15" ht="14.25" thickTop="1">
      <c r="A11" s="28" t="s">
        <v>149</v>
      </c>
      <c r="B11" s="21">
        <v>1114337</v>
      </c>
      <c r="C11" s="21">
        <v>1110312</v>
      </c>
      <c r="D11" s="22"/>
      <c r="E11" s="22"/>
      <c r="F11" s="21">
        <v>492570</v>
      </c>
      <c r="G11" s="22"/>
      <c r="H11" s="22"/>
      <c r="I11" s="22"/>
      <c r="J11" s="21">
        <v>859750</v>
      </c>
      <c r="K11" s="22"/>
      <c r="L11" s="22"/>
      <c r="M11" s="22"/>
      <c r="N11" s="21">
        <v>1110257</v>
      </c>
      <c r="O11" s="21">
        <v>1136422</v>
      </c>
    </row>
    <row r="12" spans="1:15" ht="13.5">
      <c r="A12" s="6" t="s">
        <v>150</v>
      </c>
      <c r="B12" s="23">
        <v>154582</v>
      </c>
      <c r="C12" s="23">
        <v>143582</v>
      </c>
      <c r="D12" s="24"/>
      <c r="E12" s="24"/>
      <c r="F12" s="23">
        <v>212131</v>
      </c>
      <c r="G12" s="24"/>
      <c r="H12" s="24"/>
      <c r="I12" s="24"/>
      <c r="J12" s="23">
        <v>225103</v>
      </c>
      <c r="K12" s="24"/>
      <c r="L12" s="24"/>
      <c r="M12" s="24"/>
      <c r="N12" s="23">
        <v>286546</v>
      </c>
      <c r="O12" s="23">
        <v>117372</v>
      </c>
    </row>
    <row r="13" spans="1:15" ht="13.5">
      <c r="A13" s="6" t="s">
        <v>151</v>
      </c>
      <c r="B13" s="23">
        <v>328620</v>
      </c>
      <c r="C13" s="23">
        <v>262199</v>
      </c>
      <c r="D13" s="24"/>
      <c r="E13" s="24"/>
      <c r="F13" s="23">
        <v>86397</v>
      </c>
      <c r="G13" s="24"/>
      <c r="H13" s="24"/>
      <c r="I13" s="24"/>
      <c r="J13" s="23">
        <v>5829</v>
      </c>
      <c r="K13" s="24"/>
      <c r="L13" s="24"/>
      <c r="M13" s="24"/>
      <c r="N13" s="23">
        <v>8537</v>
      </c>
      <c r="O13" s="23">
        <v>22585</v>
      </c>
    </row>
    <row r="14" spans="1:15" ht="13.5">
      <c r="A14" s="6" t="s">
        <v>152</v>
      </c>
      <c r="B14" s="23">
        <v>1597540</v>
      </c>
      <c r="C14" s="23">
        <v>1516094</v>
      </c>
      <c r="D14" s="24">
        <v>758310</v>
      </c>
      <c r="E14" s="24">
        <v>239772</v>
      </c>
      <c r="F14" s="23">
        <v>791098</v>
      </c>
      <c r="G14" s="24">
        <v>525492</v>
      </c>
      <c r="H14" s="24">
        <v>302002</v>
      </c>
      <c r="I14" s="24">
        <v>108322</v>
      </c>
      <c r="J14" s="23">
        <v>1090683</v>
      </c>
      <c r="K14" s="24">
        <v>683709</v>
      </c>
      <c r="L14" s="24">
        <v>529018</v>
      </c>
      <c r="M14" s="24">
        <v>200600</v>
      </c>
      <c r="N14" s="23">
        <v>1405341</v>
      </c>
      <c r="O14" s="23">
        <v>1276380</v>
      </c>
    </row>
    <row r="15" spans="1:15" ht="13.5">
      <c r="A15" s="6" t="s">
        <v>153</v>
      </c>
      <c r="B15" s="23">
        <v>919927</v>
      </c>
      <c r="C15" s="23">
        <v>937896</v>
      </c>
      <c r="D15" s="24"/>
      <c r="E15" s="24"/>
      <c r="F15" s="23">
        <v>362417</v>
      </c>
      <c r="G15" s="24"/>
      <c r="H15" s="24"/>
      <c r="I15" s="24"/>
      <c r="J15" s="23">
        <v>656500</v>
      </c>
      <c r="K15" s="24"/>
      <c r="L15" s="24"/>
      <c r="M15" s="24"/>
      <c r="N15" s="23">
        <v>817901</v>
      </c>
      <c r="O15" s="23">
        <v>889121</v>
      </c>
    </row>
    <row r="16" spans="1:15" ht="13.5">
      <c r="A16" s="6" t="s">
        <v>154</v>
      </c>
      <c r="B16" s="23">
        <v>103364</v>
      </c>
      <c r="C16" s="23">
        <v>92029</v>
      </c>
      <c r="D16" s="24"/>
      <c r="E16" s="24"/>
      <c r="F16" s="23">
        <v>128491</v>
      </c>
      <c r="G16" s="24"/>
      <c r="H16" s="24"/>
      <c r="I16" s="24"/>
      <c r="J16" s="23">
        <v>127146</v>
      </c>
      <c r="K16" s="24"/>
      <c r="L16" s="24"/>
      <c r="M16" s="24"/>
      <c r="N16" s="23">
        <v>190697</v>
      </c>
      <c r="O16" s="23">
        <v>70779</v>
      </c>
    </row>
    <row r="17" spans="1:15" ht="13.5">
      <c r="A17" s="6" t="s">
        <v>155</v>
      </c>
      <c r="B17" s="23">
        <v>321488</v>
      </c>
      <c r="C17" s="23">
        <v>220073</v>
      </c>
      <c r="D17" s="24"/>
      <c r="E17" s="24"/>
      <c r="F17" s="23">
        <v>71152</v>
      </c>
      <c r="G17" s="24"/>
      <c r="H17" s="24"/>
      <c r="I17" s="24"/>
      <c r="J17" s="23">
        <v>4209</v>
      </c>
      <c r="K17" s="24"/>
      <c r="L17" s="24"/>
      <c r="M17" s="24"/>
      <c r="N17" s="23">
        <v>5610</v>
      </c>
      <c r="O17" s="23">
        <v>16518</v>
      </c>
    </row>
    <row r="18" spans="1:15" ht="13.5">
      <c r="A18" s="6" t="s">
        <v>156</v>
      </c>
      <c r="B18" s="23">
        <v>1344780</v>
      </c>
      <c r="C18" s="23">
        <v>1249999</v>
      </c>
      <c r="D18" s="24">
        <v>577664</v>
      </c>
      <c r="E18" s="24">
        <v>169508</v>
      </c>
      <c r="F18" s="23">
        <v>562061</v>
      </c>
      <c r="G18" s="24">
        <v>362807</v>
      </c>
      <c r="H18" s="24">
        <v>206000</v>
      </c>
      <c r="I18" s="24">
        <v>83479</v>
      </c>
      <c r="J18" s="23">
        <v>787856</v>
      </c>
      <c r="K18" s="24">
        <v>441489</v>
      </c>
      <c r="L18" s="24">
        <v>333708</v>
      </c>
      <c r="M18" s="24">
        <v>127749</v>
      </c>
      <c r="N18" s="23">
        <v>1014208</v>
      </c>
      <c r="O18" s="23">
        <v>976418</v>
      </c>
    </row>
    <row r="19" spans="1:15" ht="13.5">
      <c r="A19" s="7" t="s">
        <v>157</v>
      </c>
      <c r="B19" s="23">
        <v>252759</v>
      </c>
      <c r="C19" s="23">
        <v>266095</v>
      </c>
      <c r="D19" s="24">
        <v>180645</v>
      </c>
      <c r="E19" s="24">
        <v>70264</v>
      </c>
      <c r="F19" s="23">
        <v>229037</v>
      </c>
      <c r="G19" s="24">
        <v>162685</v>
      </c>
      <c r="H19" s="24">
        <v>96002</v>
      </c>
      <c r="I19" s="24">
        <v>24843</v>
      </c>
      <c r="J19" s="23">
        <v>302827</v>
      </c>
      <c r="K19" s="24">
        <v>242220</v>
      </c>
      <c r="L19" s="24">
        <v>195309</v>
      </c>
      <c r="M19" s="24">
        <v>72850</v>
      </c>
      <c r="N19" s="23">
        <v>391132</v>
      </c>
      <c r="O19" s="23">
        <v>299961</v>
      </c>
    </row>
    <row r="20" spans="1:15" ht="13.5">
      <c r="A20" s="6" t="s">
        <v>158</v>
      </c>
      <c r="B20" s="23">
        <v>23408</v>
      </c>
      <c r="C20" s="23">
        <v>36514</v>
      </c>
      <c r="D20" s="24"/>
      <c r="E20" s="24"/>
      <c r="F20" s="23">
        <v>34473</v>
      </c>
      <c r="G20" s="24"/>
      <c r="H20" s="24"/>
      <c r="I20" s="24"/>
      <c r="J20" s="23">
        <v>34565</v>
      </c>
      <c r="K20" s="24"/>
      <c r="L20" s="24"/>
      <c r="M20" s="24"/>
      <c r="N20" s="23">
        <v>38663</v>
      </c>
      <c r="O20" s="23">
        <v>40248</v>
      </c>
    </row>
    <row r="21" spans="1:15" ht="13.5">
      <c r="A21" s="6" t="s">
        <v>159</v>
      </c>
      <c r="B21" s="23">
        <v>97288</v>
      </c>
      <c r="C21" s="23">
        <v>115307</v>
      </c>
      <c r="D21" s="24"/>
      <c r="E21" s="24"/>
      <c r="F21" s="23">
        <v>145667</v>
      </c>
      <c r="G21" s="24"/>
      <c r="H21" s="24"/>
      <c r="I21" s="24"/>
      <c r="J21" s="23">
        <v>140999</v>
      </c>
      <c r="K21" s="24"/>
      <c r="L21" s="24"/>
      <c r="M21" s="24"/>
      <c r="N21" s="23"/>
      <c r="O21" s="23"/>
    </row>
    <row r="22" spans="1:15" ht="13.5">
      <c r="A22" s="6" t="s">
        <v>160</v>
      </c>
      <c r="B22" s="23">
        <v>22636</v>
      </c>
      <c r="C22" s="23">
        <v>22089</v>
      </c>
      <c r="D22" s="24"/>
      <c r="E22" s="24"/>
      <c r="F22" s="23">
        <v>24961</v>
      </c>
      <c r="G22" s="24"/>
      <c r="H22" s="24"/>
      <c r="I22" s="24"/>
      <c r="J22" s="23">
        <v>22076</v>
      </c>
      <c r="K22" s="24"/>
      <c r="L22" s="24"/>
      <c r="M22" s="24"/>
      <c r="N22" s="23">
        <v>23541</v>
      </c>
      <c r="O22" s="23">
        <v>23553</v>
      </c>
    </row>
    <row r="23" spans="1:15" ht="13.5">
      <c r="A23" s="6" t="s">
        <v>161</v>
      </c>
      <c r="B23" s="23">
        <v>30700</v>
      </c>
      <c r="C23" s="23">
        <v>35749</v>
      </c>
      <c r="D23" s="24"/>
      <c r="E23" s="24"/>
      <c r="F23" s="23">
        <v>38432</v>
      </c>
      <c r="G23" s="24"/>
      <c r="H23" s="24"/>
      <c r="I23" s="24"/>
      <c r="J23" s="23">
        <v>40521</v>
      </c>
      <c r="K23" s="24"/>
      <c r="L23" s="24"/>
      <c r="M23" s="24"/>
      <c r="N23" s="23">
        <v>32266</v>
      </c>
      <c r="O23" s="23">
        <v>36564</v>
      </c>
    </row>
    <row r="24" spans="1:15" ht="13.5">
      <c r="A24" s="6" t="s">
        <v>162</v>
      </c>
      <c r="B24" s="23">
        <v>27935</v>
      </c>
      <c r="C24" s="23">
        <v>39577</v>
      </c>
      <c r="D24" s="24"/>
      <c r="E24" s="24"/>
      <c r="F24" s="23">
        <v>176672</v>
      </c>
      <c r="G24" s="24"/>
      <c r="H24" s="24"/>
      <c r="I24" s="24"/>
      <c r="J24" s="23">
        <v>37215</v>
      </c>
      <c r="K24" s="24"/>
      <c r="L24" s="24"/>
      <c r="M24" s="24"/>
      <c r="N24" s="23">
        <v>27585</v>
      </c>
      <c r="O24" s="23">
        <v>34300</v>
      </c>
    </row>
    <row r="25" spans="1:15" ht="13.5">
      <c r="A25" s="6" t="s">
        <v>115</v>
      </c>
      <c r="B25" s="23">
        <v>6258</v>
      </c>
      <c r="C25" s="23">
        <v>8075</v>
      </c>
      <c r="D25" s="24"/>
      <c r="E25" s="24"/>
      <c r="F25" s="23">
        <v>9829</v>
      </c>
      <c r="G25" s="24"/>
      <c r="H25" s="24"/>
      <c r="I25" s="24"/>
      <c r="J25" s="23">
        <v>10938</v>
      </c>
      <c r="K25" s="24"/>
      <c r="L25" s="24"/>
      <c r="M25" s="24"/>
      <c r="N25" s="23">
        <v>9168</v>
      </c>
      <c r="O25" s="23">
        <v>17199</v>
      </c>
    </row>
    <row r="26" spans="1:15" ht="13.5">
      <c r="A26" s="6" t="s">
        <v>163</v>
      </c>
      <c r="B26" s="23">
        <v>12571</v>
      </c>
      <c r="C26" s="23">
        <v>21052</v>
      </c>
      <c r="D26" s="24"/>
      <c r="E26" s="24"/>
      <c r="F26" s="23"/>
      <c r="G26" s="24"/>
      <c r="H26" s="24"/>
      <c r="I26" s="24"/>
      <c r="J26" s="23"/>
      <c r="K26" s="24"/>
      <c r="L26" s="24"/>
      <c r="M26" s="24"/>
      <c r="N26" s="23"/>
      <c r="O26" s="23"/>
    </row>
    <row r="27" spans="1:15" ht="13.5">
      <c r="A27" s="6" t="s">
        <v>164</v>
      </c>
      <c r="B27" s="23">
        <v>14428</v>
      </c>
      <c r="C27" s="23"/>
      <c r="D27" s="24"/>
      <c r="E27" s="24"/>
      <c r="F27" s="23">
        <v>3495</v>
      </c>
      <c r="G27" s="24"/>
      <c r="H27" s="24"/>
      <c r="I27" s="24"/>
      <c r="J27" s="23"/>
      <c r="K27" s="24"/>
      <c r="L27" s="24"/>
      <c r="M27" s="24"/>
      <c r="N27" s="23"/>
      <c r="O27" s="23">
        <v>6150</v>
      </c>
    </row>
    <row r="28" spans="1:15" ht="13.5">
      <c r="A28" s="6" t="s">
        <v>53</v>
      </c>
      <c r="B28" s="23">
        <v>85356</v>
      </c>
      <c r="C28" s="23">
        <v>80975</v>
      </c>
      <c r="D28" s="24"/>
      <c r="E28" s="24"/>
      <c r="F28" s="23">
        <v>87648</v>
      </c>
      <c r="G28" s="24"/>
      <c r="H28" s="24"/>
      <c r="I28" s="24"/>
      <c r="J28" s="23">
        <v>94505</v>
      </c>
      <c r="K28" s="24"/>
      <c r="L28" s="24"/>
      <c r="M28" s="24"/>
      <c r="N28" s="23">
        <v>111484</v>
      </c>
      <c r="O28" s="23">
        <v>109765</v>
      </c>
    </row>
    <row r="29" spans="1:15" ht="13.5">
      <c r="A29" s="6" t="s">
        <v>165</v>
      </c>
      <c r="B29" s="23">
        <v>320583</v>
      </c>
      <c r="C29" s="23">
        <v>359340</v>
      </c>
      <c r="D29" s="24">
        <v>195236</v>
      </c>
      <c r="E29" s="24">
        <v>98588</v>
      </c>
      <c r="F29" s="23">
        <v>548099</v>
      </c>
      <c r="G29" s="24">
        <v>303547</v>
      </c>
      <c r="H29" s="24">
        <v>206951</v>
      </c>
      <c r="I29" s="24">
        <v>106000</v>
      </c>
      <c r="J29" s="23">
        <v>404626</v>
      </c>
      <c r="K29" s="24">
        <v>307614</v>
      </c>
      <c r="L29" s="24">
        <v>207215</v>
      </c>
      <c r="M29" s="24">
        <v>106506</v>
      </c>
      <c r="N29" s="23">
        <v>417270</v>
      </c>
      <c r="O29" s="23">
        <v>456444</v>
      </c>
    </row>
    <row r="30" spans="1:15" ht="14.25" thickBot="1">
      <c r="A30" s="29" t="s">
        <v>166</v>
      </c>
      <c r="B30" s="25">
        <v>-67823</v>
      </c>
      <c r="C30" s="25">
        <v>-93245</v>
      </c>
      <c r="D30" s="26">
        <v>-14590</v>
      </c>
      <c r="E30" s="26">
        <v>-28324</v>
      </c>
      <c r="F30" s="25">
        <v>-319062</v>
      </c>
      <c r="G30" s="26">
        <v>-140861</v>
      </c>
      <c r="H30" s="26">
        <v>-110949</v>
      </c>
      <c r="I30" s="26">
        <v>-81156</v>
      </c>
      <c r="J30" s="25">
        <v>-101799</v>
      </c>
      <c r="K30" s="26">
        <v>-65394</v>
      </c>
      <c r="L30" s="26">
        <v>-11905</v>
      </c>
      <c r="M30" s="26">
        <v>-33655</v>
      </c>
      <c r="N30" s="25">
        <v>-26138</v>
      </c>
      <c r="O30" s="25">
        <v>-156482</v>
      </c>
    </row>
    <row r="31" spans="1:15" ht="14.25" thickTop="1">
      <c r="A31" s="6" t="s">
        <v>167</v>
      </c>
      <c r="B31" s="23">
        <v>967</v>
      </c>
      <c r="C31" s="23">
        <v>2066</v>
      </c>
      <c r="D31" s="24">
        <v>1405</v>
      </c>
      <c r="E31" s="24">
        <v>1004</v>
      </c>
      <c r="F31" s="23">
        <v>32</v>
      </c>
      <c r="G31" s="24">
        <v>30</v>
      </c>
      <c r="H31" s="24">
        <v>29</v>
      </c>
      <c r="I31" s="24">
        <v>3</v>
      </c>
      <c r="J31" s="23">
        <v>67</v>
      </c>
      <c r="K31" s="24">
        <v>46</v>
      </c>
      <c r="L31" s="24">
        <v>46</v>
      </c>
      <c r="M31" s="24"/>
      <c r="N31" s="23">
        <v>122</v>
      </c>
      <c r="O31" s="23">
        <v>282</v>
      </c>
    </row>
    <row r="32" spans="1:15" ht="13.5">
      <c r="A32" s="6" t="s">
        <v>168</v>
      </c>
      <c r="B32" s="23">
        <v>2029</v>
      </c>
      <c r="C32" s="23">
        <v>2317</v>
      </c>
      <c r="D32" s="24">
        <v>1158</v>
      </c>
      <c r="E32" s="24">
        <v>579</v>
      </c>
      <c r="F32" s="23">
        <v>2317</v>
      </c>
      <c r="G32" s="24">
        <v>1737</v>
      </c>
      <c r="H32" s="24">
        <v>1158</v>
      </c>
      <c r="I32" s="24">
        <v>579</v>
      </c>
      <c r="J32" s="23">
        <v>2317</v>
      </c>
      <c r="K32" s="24">
        <v>1737</v>
      </c>
      <c r="L32" s="24">
        <v>1158</v>
      </c>
      <c r="M32" s="24">
        <v>579</v>
      </c>
      <c r="N32" s="23">
        <v>2345</v>
      </c>
      <c r="O32" s="23">
        <v>2437</v>
      </c>
    </row>
    <row r="33" spans="1:15" ht="13.5">
      <c r="A33" s="6" t="s">
        <v>169</v>
      </c>
      <c r="B33" s="23">
        <v>860</v>
      </c>
      <c r="C33" s="23">
        <v>329</v>
      </c>
      <c r="D33" s="24">
        <v>329</v>
      </c>
      <c r="E33" s="24"/>
      <c r="F33" s="23">
        <v>1085</v>
      </c>
      <c r="G33" s="24">
        <v>1180</v>
      </c>
      <c r="H33" s="24">
        <v>909</v>
      </c>
      <c r="I33" s="24"/>
      <c r="J33" s="23">
        <v>1085</v>
      </c>
      <c r="K33" s="24">
        <v>814</v>
      </c>
      <c r="L33" s="24">
        <v>542</v>
      </c>
      <c r="M33" s="24"/>
      <c r="N33" s="23">
        <v>1085</v>
      </c>
      <c r="O33" s="23">
        <v>395</v>
      </c>
    </row>
    <row r="34" spans="1:15" ht="13.5">
      <c r="A34" s="6" t="s">
        <v>170</v>
      </c>
      <c r="B34" s="23">
        <v>3169</v>
      </c>
      <c r="C34" s="23"/>
      <c r="D34" s="24"/>
      <c r="E34" s="24"/>
      <c r="F34" s="23"/>
      <c r="G34" s="24"/>
      <c r="H34" s="24"/>
      <c r="I34" s="24"/>
      <c r="J34" s="23"/>
      <c r="K34" s="24"/>
      <c r="L34" s="24"/>
      <c r="M34" s="24"/>
      <c r="N34" s="23"/>
      <c r="O34" s="23"/>
    </row>
    <row r="35" spans="1:15" ht="13.5">
      <c r="A35" s="6" t="s">
        <v>171</v>
      </c>
      <c r="B35" s="23">
        <v>2495</v>
      </c>
      <c r="C35" s="23">
        <v>2764</v>
      </c>
      <c r="D35" s="24"/>
      <c r="E35" s="24"/>
      <c r="F35" s="23"/>
      <c r="G35" s="24"/>
      <c r="H35" s="24"/>
      <c r="I35" s="24"/>
      <c r="J35" s="23"/>
      <c r="K35" s="24"/>
      <c r="L35" s="24"/>
      <c r="M35" s="24"/>
      <c r="N35" s="23"/>
      <c r="O35" s="23"/>
    </row>
    <row r="36" spans="1:15" ht="13.5">
      <c r="A36" s="6" t="s">
        <v>172</v>
      </c>
      <c r="B36" s="23">
        <v>7003</v>
      </c>
      <c r="C36" s="23">
        <v>2550</v>
      </c>
      <c r="D36" s="24"/>
      <c r="E36" s="24"/>
      <c r="F36" s="23"/>
      <c r="G36" s="24"/>
      <c r="H36" s="24"/>
      <c r="I36" s="24"/>
      <c r="J36" s="23"/>
      <c r="K36" s="24"/>
      <c r="L36" s="24"/>
      <c r="M36" s="24"/>
      <c r="N36" s="23"/>
      <c r="O36" s="23"/>
    </row>
    <row r="37" spans="1:15" ht="13.5">
      <c r="A37" s="6" t="s">
        <v>173</v>
      </c>
      <c r="B37" s="23"/>
      <c r="C37" s="23">
        <v>949</v>
      </c>
      <c r="D37" s="24"/>
      <c r="E37" s="24">
        <v>990</v>
      </c>
      <c r="F37" s="23"/>
      <c r="G37" s="24"/>
      <c r="H37" s="24"/>
      <c r="I37" s="24"/>
      <c r="J37" s="23"/>
      <c r="K37" s="24"/>
      <c r="L37" s="24"/>
      <c r="M37" s="24"/>
      <c r="N37" s="23"/>
      <c r="O37" s="23"/>
    </row>
    <row r="38" spans="1:15" ht="13.5">
      <c r="A38" s="6" t="s">
        <v>53</v>
      </c>
      <c r="B38" s="23">
        <v>1619</v>
      </c>
      <c r="C38" s="23">
        <v>1355</v>
      </c>
      <c r="D38" s="24">
        <v>2014</v>
      </c>
      <c r="E38" s="24">
        <v>761</v>
      </c>
      <c r="F38" s="23">
        <v>729</v>
      </c>
      <c r="G38" s="24">
        <v>219</v>
      </c>
      <c r="H38" s="24">
        <v>172</v>
      </c>
      <c r="I38" s="24">
        <v>407</v>
      </c>
      <c r="J38" s="23">
        <v>279</v>
      </c>
      <c r="K38" s="24">
        <v>274</v>
      </c>
      <c r="L38" s="24">
        <v>63</v>
      </c>
      <c r="M38" s="24">
        <v>281</v>
      </c>
      <c r="N38" s="23">
        <v>900</v>
      </c>
      <c r="O38" s="23">
        <v>293</v>
      </c>
    </row>
    <row r="39" spans="1:15" ht="13.5">
      <c r="A39" s="6" t="s">
        <v>174</v>
      </c>
      <c r="B39" s="23">
        <v>18146</v>
      </c>
      <c r="C39" s="23">
        <v>12332</v>
      </c>
      <c r="D39" s="24">
        <v>4908</v>
      </c>
      <c r="E39" s="24">
        <v>3335</v>
      </c>
      <c r="F39" s="23">
        <v>9511</v>
      </c>
      <c r="G39" s="24">
        <v>8516</v>
      </c>
      <c r="H39" s="24">
        <v>7617</v>
      </c>
      <c r="I39" s="24">
        <v>6337</v>
      </c>
      <c r="J39" s="23">
        <v>6484</v>
      </c>
      <c r="K39" s="24">
        <v>5608</v>
      </c>
      <c r="L39" s="24">
        <v>2431</v>
      </c>
      <c r="M39" s="24">
        <v>1480</v>
      </c>
      <c r="N39" s="23">
        <v>4454</v>
      </c>
      <c r="O39" s="23">
        <v>5678</v>
      </c>
    </row>
    <row r="40" spans="1:15" ht="13.5">
      <c r="A40" s="6" t="s">
        <v>119</v>
      </c>
      <c r="B40" s="23">
        <v>5971</v>
      </c>
      <c r="C40" s="23">
        <v>7256</v>
      </c>
      <c r="D40" s="24">
        <v>3781</v>
      </c>
      <c r="E40" s="24">
        <v>1924</v>
      </c>
      <c r="F40" s="23">
        <v>8425</v>
      </c>
      <c r="G40" s="24">
        <v>6476</v>
      </c>
      <c r="H40" s="24">
        <v>4423</v>
      </c>
      <c r="I40" s="24">
        <v>2261</v>
      </c>
      <c r="J40" s="23">
        <v>10416</v>
      </c>
      <c r="K40" s="24">
        <v>8022</v>
      </c>
      <c r="L40" s="24">
        <v>5523</v>
      </c>
      <c r="M40" s="24">
        <v>2887</v>
      </c>
      <c r="N40" s="23">
        <v>13231</v>
      </c>
      <c r="O40" s="23">
        <v>13504</v>
      </c>
    </row>
    <row r="41" spans="1:15" ht="13.5">
      <c r="A41" s="6" t="s">
        <v>175</v>
      </c>
      <c r="B41" s="23">
        <v>1679</v>
      </c>
      <c r="C41" s="23"/>
      <c r="D41" s="24"/>
      <c r="E41" s="24"/>
      <c r="F41" s="23"/>
      <c r="G41" s="24"/>
      <c r="H41" s="24"/>
      <c r="I41" s="24"/>
      <c r="J41" s="23"/>
      <c r="K41" s="24"/>
      <c r="L41" s="24"/>
      <c r="M41" s="24"/>
      <c r="N41" s="23"/>
      <c r="O41" s="23"/>
    </row>
    <row r="42" spans="1:15" ht="13.5">
      <c r="A42" s="6" t="s">
        <v>176</v>
      </c>
      <c r="B42" s="23"/>
      <c r="C42" s="23">
        <v>1658</v>
      </c>
      <c r="D42" s="24">
        <v>5655</v>
      </c>
      <c r="E42" s="24">
        <v>2663</v>
      </c>
      <c r="F42" s="23">
        <v>15538</v>
      </c>
      <c r="G42" s="24">
        <v>16042</v>
      </c>
      <c r="H42" s="24">
        <v>13096</v>
      </c>
      <c r="I42" s="24">
        <v>6430</v>
      </c>
      <c r="J42" s="23">
        <v>6854</v>
      </c>
      <c r="K42" s="24">
        <v>8181</v>
      </c>
      <c r="L42" s="24">
        <v>10941</v>
      </c>
      <c r="M42" s="24">
        <v>2367</v>
      </c>
      <c r="N42" s="23">
        <v>2605</v>
      </c>
      <c r="O42" s="23">
        <v>16059</v>
      </c>
    </row>
    <row r="43" spans="1:15" ht="13.5">
      <c r="A43" s="6" t="s">
        <v>177</v>
      </c>
      <c r="B43" s="23"/>
      <c r="C43" s="23">
        <v>2844</v>
      </c>
      <c r="D43" s="24">
        <v>2844</v>
      </c>
      <c r="E43" s="24">
        <v>2844</v>
      </c>
      <c r="F43" s="23"/>
      <c r="G43" s="24"/>
      <c r="H43" s="24"/>
      <c r="I43" s="24"/>
      <c r="J43" s="23"/>
      <c r="K43" s="24"/>
      <c r="L43" s="24"/>
      <c r="M43" s="24"/>
      <c r="N43" s="23">
        <v>2800</v>
      </c>
      <c r="O43" s="23"/>
    </row>
    <row r="44" spans="1:15" ht="13.5">
      <c r="A44" s="6" t="s">
        <v>178</v>
      </c>
      <c r="B44" s="23">
        <v>3147</v>
      </c>
      <c r="C44" s="23">
        <v>2209</v>
      </c>
      <c r="D44" s="24"/>
      <c r="E44" s="24"/>
      <c r="F44" s="23"/>
      <c r="G44" s="24"/>
      <c r="H44" s="24"/>
      <c r="I44" s="24"/>
      <c r="J44" s="23"/>
      <c r="K44" s="24"/>
      <c r="L44" s="24"/>
      <c r="M44" s="24"/>
      <c r="N44" s="23"/>
      <c r="O44" s="23"/>
    </row>
    <row r="45" spans="1:15" ht="13.5">
      <c r="A45" s="6" t="s">
        <v>53</v>
      </c>
      <c r="B45" s="23">
        <v>188</v>
      </c>
      <c r="C45" s="23"/>
      <c r="D45" s="24">
        <v>913</v>
      </c>
      <c r="E45" s="24">
        <v>265</v>
      </c>
      <c r="F45" s="23">
        <v>62</v>
      </c>
      <c r="G45" s="24">
        <v>1583</v>
      </c>
      <c r="H45" s="24">
        <v>1068</v>
      </c>
      <c r="I45" s="24">
        <v>515</v>
      </c>
      <c r="J45" s="23">
        <v>9</v>
      </c>
      <c r="K45" s="24">
        <v>2233</v>
      </c>
      <c r="L45" s="24">
        <v>1399</v>
      </c>
      <c r="M45" s="24">
        <v>565</v>
      </c>
      <c r="N45" s="23">
        <v>1229</v>
      </c>
      <c r="O45" s="23">
        <v>1775</v>
      </c>
    </row>
    <row r="46" spans="1:15" ht="13.5">
      <c r="A46" s="6" t="s">
        <v>179</v>
      </c>
      <c r="B46" s="23">
        <v>10987</v>
      </c>
      <c r="C46" s="23">
        <v>13967</v>
      </c>
      <c r="D46" s="24">
        <v>13194</v>
      </c>
      <c r="E46" s="24">
        <v>7696</v>
      </c>
      <c r="F46" s="23">
        <v>26088</v>
      </c>
      <c r="G46" s="24">
        <v>24102</v>
      </c>
      <c r="H46" s="24">
        <v>18588</v>
      </c>
      <c r="I46" s="24">
        <v>9207</v>
      </c>
      <c r="J46" s="23">
        <v>20337</v>
      </c>
      <c r="K46" s="24">
        <v>18437</v>
      </c>
      <c r="L46" s="24">
        <v>17864</v>
      </c>
      <c r="M46" s="24">
        <v>5820</v>
      </c>
      <c r="N46" s="23">
        <v>20149</v>
      </c>
      <c r="O46" s="23">
        <v>31695</v>
      </c>
    </row>
    <row r="47" spans="1:15" ht="14.25" thickBot="1">
      <c r="A47" s="29" t="s">
        <v>180</v>
      </c>
      <c r="B47" s="25">
        <v>-60665</v>
      </c>
      <c r="C47" s="25">
        <v>-94881</v>
      </c>
      <c r="D47" s="26">
        <v>-22877</v>
      </c>
      <c r="E47" s="26">
        <v>-32685</v>
      </c>
      <c r="F47" s="25">
        <v>-335638</v>
      </c>
      <c r="G47" s="26">
        <v>-156447</v>
      </c>
      <c r="H47" s="26">
        <v>-121920</v>
      </c>
      <c r="I47" s="26">
        <v>-84025</v>
      </c>
      <c r="J47" s="25">
        <v>-115653</v>
      </c>
      <c r="K47" s="26">
        <v>-78222</v>
      </c>
      <c r="L47" s="26">
        <v>-27338</v>
      </c>
      <c r="M47" s="26">
        <v>-37995</v>
      </c>
      <c r="N47" s="25">
        <v>-41833</v>
      </c>
      <c r="O47" s="25">
        <v>-182500</v>
      </c>
    </row>
    <row r="48" spans="1:15" ht="14.25" thickTop="1">
      <c r="A48" s="6" t="s">
        <v>123</v>
      </c>
      <c r="B48" s="23">
        <v>472</v>
      </c>
      <c r="C48" s="23">
        <v>1259</v>
      </c>
      <c r="D48" s="24">
        <v>1259</v>
      </c>
      <c r="E48" s="24"/>
      <c r="F48" s="23"/>
      <c r="G48" s="24"/>
      <c r="H48" s="24"/>
      <c r="I48" s="24"/>
      <c r="J48" s="23">
        <v>1731</v>
      </c>
      <c r="K48" s="24">
        <v>1731</v>
      </c>
      <c r="L48" s="24">
        <v>1731</v>
      </c>
      <c r="M48" s="24"/>
      <c r="N48" s="23"/>
      <c r="O48" s="23"/>
    </row>
    <row r="49" spans="1:15" ht="13.5">
      <c r="A49" s="6" t="s">
        <v>181</v>
      </c>
      <c r="B49" s="23">
        <v>172</v>
      </c>
      <c r="C49" s="23"/>
      <c r="D49" s="24"/>
      <c r="E49" s="24"/>
      <c r="F49" s="23">
        <v>20456</v>
      </c>
      <c r="G49" s="24"/>
      <c r="H49" s="24"/>
      <c r="I49" s="24"/>
      <c r="J49" s="23"/>
      <c r="K49" s="24"/>
      <c r="L49" s="24"/>
      <c r="M49" s="24"/>
      <c r="N49" s="23"/>
      <c r="O49" s="23"/>
    </row>
    <row r="50" spans="1:15" ht="13.5">
      <c r="A50" s="6" t="s">
        <v>182</v>
      </c>
      <c r="B50" s="23"/>
      <c r="C50" s="23">
        <v>32485</v>
      </c>
      <c r="D50" s="24"/>
      <c r="E50" s="24"/>
      <c r="F50" s="23"/>
      <c r="G50" s="24"/>
      <c r="H50" s="24"/>
      <c r="I50" s="24"/>
      <c r="J50" s="23"/>
      <c r="K50" s="24"/>
      <c r="L50" s="24"/>
      <c r="M50" s="24"/>
      <c r="N50" s="23"/>
      <c r="O50" s="23"/>
    </row>
    <row r="51" spans="1:15" ht="13.5">
      <c r="A51" s="6" t="s">
        <v>183</v>
      </c>
      <c r="B51" s="23"/>
      <c r="C51" s="23">
        <v>86449</v>
      </c>
      <c r="D51" s="24"/>
      <c r="E51" s="24"/>
      <c r="F51" s="23"/>
      <c r="G51" s="24"/>
      <c r="H51" s="24"/>
      <c r="I51" s="24"/>
      <c r="J51" s="23"/>
      <c r="K51" s="24"/>
      <c r="L51" s="24"/>
      <c r="M51" s="24"/>
      <c r="N51" s="23"/>
      <c r="O51" s="23"/>
    </row>
    <row r="52" spans="1:15" ht="13.5">
      <c r="A52" s="6" t="s">
        <v>184</v>
      </c>
      <c r="B52" s="23">
        <v>644</v>
      </c>
      <c r="C52" s="23">
        <v>120193</v>
      </c>
      <c r="D52" s="24">
        <v>1259</v>
      </c>
      <c r="E52" s="24"/>
      <c r="F52" s="23">
        <v>20456</v>
      </c>
      <c r="G52" s="24">
        <v>180</v>
      </c>
      <c r="H52" s="24"/>
      <c r="I52" s="24">
        <v>260</v>
      </c>
      <c r="J52" s="23">
        <v>1891</v>
      </c>
      <c r="K52" s="24">
        <v>2241</v>
      </c>
      <c r="L52" s="24">
        <v>1731</v>
      </c>
      <c r="M52" s="24">
        <v>360</v>
      </c>
      <c r="N52" s="23">
        <v>25150</v>
      </c>
      <c r="O52" s="23"/>
    </row>
    <row r="53" spans="1:15" ht="13.5">
      <c r="A53" s="6" t="s">
        <v>185</v>
      </c>
      <c r="B53" s="23">
        <v>8591</v>
      </c>
      <c r="C53" s="23">
        <v>4206</v>
      </c>
      <c r="D53" s="24"/>
      <c r="E53" s="24"/>
      <c r="F53" s="23"/>
      <c r="G53" s="24"/>
      <c r="H53" s="24"/>
      <c r="I53" s="24"/>
      <c r="J53" s="23"/>
      <c r="K53" s="24"/>
      <c r="L53" s="24"/>
      <c r="M53" s="24"/>
      <c r="N53" s="23"/>
      <c r="O53" s="23"/>
    </row>
    <row r="54" spans="1:15" ht="13.5">
      <c r="A54" s="6" t="s">
        <v>186</v>
      </c>
      <c r="B54" s="23">
        <v>1900</v>
      </c>
      <c r="C54" s="23">
        <v>1900</v>
      </c>
      <c r="D54" s="24"/>
      <c r="E54" s="24"/>
      <c r="F54" s="23"/>
      <c r="G54" s="24"/>
      <c r="H54" s="24"/>
      <c r="I54" s="24"/>
      <c r="J54" s="23"/>
      <c r="K54" s="24"/>
      <c r="L54" s="24"/>
      <c r="M54" s="24"/>
      <c r="N54" s="23"/>
      <c r="O54" s="23"/>
    </row>
    <row r="55" spans="1:15" ht="13.5">
      <c r="A55" s="6" t="s">
        <v>187</v>
      </c>
      <c r="B55" s="23"/>
      <c r="C55" s="23">
        <v>4349</v>
      </c>
      <c r="D55" s="24">
        <v>4349</v>
      </c>
      <c r="E55" s="24"/>
      <c r="F55" s="23"/>
      <c r="G55" s="24"/>
      <c r="H55" s="24"/>
      <c r="I55" s="24"/>
      <c r="J55" s="23"/>
      <c r="K55" s="24"/>
      <c r="L55" s="24"/>
      <c r="M55" s="24"/>
      <c r="N55" s="23"/>
      <c r="O55" s="23"/>
    </row>
    <row r="56" spans="1:15" ht="13.5">
      <c r="A56" s="6" t="s">
        <v>188</v>
      </c>
      <c r="B56" s="23"/>
      <c r="C56" s="23">
        <v>3118</v>
      </c>
      <c r="D56" s="24"/>
      <c r="E56" s="24"/>
      <c r="F56" s="23">
        <v>154703</v>
      </c>
      <c r="G56" s="24"/>
      <c r="H56" s="24"/>
      <c r="I56" s="24"/>
      <c r="J56" s="23"/>
      <c r="K56" s="24"/>
      <c r="L56" s="24"/>
      <c r="M56" s="24"/>
      <c r="N56" s="23">
        <v>1091</v>
      </c>
      <c r="O56" s="23">
        <v>90686</v>
      </c>
    </row>
    <row r="57" spans="1:15" ht="13.5">
      <c r="A57" s="6" t="s">
        <v>189</v>
      </c>
      <c r="B57" s="23">
        <v>10491</v>
      </c>
      <c r="C57" s="23">
        <v>13574</v>
      </c>
      <c r="D57" s="24">
        <v>4349</v>
      </c>
      <c r="E57" s="24"/>
      <c r="F57" s="23">
        <v>165012</v>
      </c>
      <c r="G57" s="24"/>
      <c r="H57" s="24"/>
      <c r="I57" s="24"/>
      <c r="J57" s="23">
        <v>297</v>
      </c>
      <c r="K57" s="24"/>
      <c r="L57" s="24"/>
      <c r="M57" s="24"/>
      <c r="N57" s="23">
        <v>36328</v>
      </c>
      <c r="O57" s="23">
        <v>94895</v>
      </c>
    </row>
    <row r="58" spans="1:15" ht="13.5">
      <c r="A58" s="7" t="s">
        <v>114</v>
      </c>
      <c r="B58" s="23">
        <v>-70511</v>
      </c>
      <c r="C58" s="23">
        <v>11737</v>
      </c>
      <c r="D58" s="24">
        <v>-25966</v>
      </c>
      <c r="E58" s="24">
        <v>-32685</v>
      </c>
      <c r="F58" s="23">
        <v>-480194</v>
      </c>
      <c r="G58" s="24">
        <v>-156267</v>
      </c>
      <c r="H58" s="24">
        <v>-121920</v>
      </c>
      <c r="I58" s="24">
        <v>-83765</v>
      </c>
      <c r="J58" s="23">
        <v>-114059</v>
      </c>
      <c r="K58" s="24">
        <v>-75981</v>
      </c>
      <c r="L58" s="24">
        <v>-25606</v>
      </c>
      <c r="M58" s="24">
        <v>-37635</v>
      </c>
      <c r="N58" s="23">
        <v>-53011</v>
      </c>
      <c r="O58" s="23">
        <v>-277395</v>
      </c>
    </row>
    <row r="59" spans="1:15" ht="13.5">
      <c r="A59" s="7" t="s">
        <v>190</v>
      </c>
      <c r="B59" s="23">
        <v>950</v>
      </c>
      <c r="C59" s="23">
        <v>950</v>
      </c>
      <c r="D59" s="24">
        <v>475</v>
      </c>
      <c r="E59" s="24">
        <v>237</v>
      </c>
      <c r="F59" s="23">
        <v>950</v>
      </c>
      <c r="G59" s="24">
        <v>712</v>
      </c>
      <c r="H59" s="24">
        <v>475</v>
      </c>
      <c r="I59" s="24">
        <v>237</v>
      </c>
      <c r="J59" s="23">
        <v>870</v>
      </c>
      <c r="K59" s="24">
        <v>712</v>
      </c>
      <c r="L59" s="24">
        <v>475</v>
      </c>
      <c r="M59" s="24">
        <v>237</v>
      </c>
      <c r="N59" s="23">
        <v>950</v>
      </c>
      <c r="O59" s="23">
        <v>3260</v>
      </c>
    </row>
    <row r="60" spans="1:15" ht="13.5">
      <c r="A60" s="7" t="s">
        <v>191</v>
      </c>
      <c r="B60" s="23">
        <v>950</v>
      </c>
      <c r="C60" s="23">
        <v>950</v>
      </c>
      <c r="D60" s="24">
        <v>475</v>
      </c>
      <c r="E60" s="24">
        <v>237</v>
      </c>
      <c r="F60" s="23">
        <v>950</v>
      </c>
      <c r="G60" s="24">
        <v>712</v>
      </c>
      <c r="H60" s="24">
        <v>475</v>
      </c>
      <c r="I60" s="24">
        <v>237</v>
      </c>
      <c r="J60" s="23">
        <v>870</v>
      </c>
      <c r="K60" s="24">
        <v>712</v>
      </c>
      <c r="L60" s="24">
        <v>475</v>
      </c>
      <c r="M60" s="24">
        <v>237</v>
      </c>
      <c r="N60" s="23">
        <v>950</v>
      </c>
      <c r="O60" s="23">
        <v>3260</v>
      </c>
    </row>
    <row r="61" spans="1:15" ht="14.25" thickBot="1">
      <c r="A61" s="7" t="s">
        <v>192</v>
      </c>
      <c r="B61" s="23">
        <v>-71461</v>
      </c>
      <c r="C61" s="23">
        <v>10787</v>
      </c>
      <c r="D61" s="24">
        <v>-26441</v>
      </c>
      <c r="E61" s="24">
        <v>-32923</v>
      </c>
      <c r="F61" s="23">
        <v>-481144</v>
      </c>
      <c r="G61" s="24">
        <v>-156980</v>
      </c>
      <c r="H61" s="24">
        <v>-122395</v>
      </c>
      <c r="I61" s="24">
        <v>-84003</v>
      </c>
      <c r="J61" s="23">
        <v>-114929</v>
      </c>
      <c r="K61" s="24">
        <v>-76693</v>
      </c>
      <c r="L61" s="24">
        <v>-26081</v>
      </c>
      <c r="M61" s="24">
        <v>-37873</v>
      </c>
      <c r="N61" s="23">
        <v>-53961</v>
      </c>
      <c r="O61" s="23">
        <v>-280655</v>
      </c>
    </row>
    <row r="62" spans="1:15" ht="14.25" thickTop="1">
      <c r="A62" s="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4" ht="13.5">
      <c r="A64" s="20" t="s">
        <v>108</v>
      </c>
    </row>
    <row r="65" ht="13.5">
      <c r="A65" s="20" t="s">
        <v>109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J4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104</v>
      </c>
      <c r="B2" s="14">
        <v>1711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105</v>
      </c>
      <c r="B3" s="1" t="s">
        <v>106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10</v>
      </c>
      <c r="B4" s="15" t="str">
        <f>HYPERLINK("http://www.kabupro.jp/mark/20111114/S0009RJD.htm","四半期報告書")</f>
        <v>四半期報告書</v>
      </c>
      <c r="C4" s="15" t="str">
        <f>HYPERLINK("http://www.kabupro.jp/mark/20110630/S0008SK9.htm","有価証券報告書")</f>
        <v>有価証券報告書</v>
      </c>
      <c r="D4" s="15" t="str">
        <f>HYPERLINK("http://www.kabupro.jp/mark/20110214/S0007ST3.htm","四半期報告書")</f>
        <v>四半期報告書</v>
      </c>
      <c r="E4" s="15" t="str">
        <f>HYPERLINK("http://www.kabupro.jp/mark/20111114/S0009RJD.htm","四半期報告書")</f>
        <v>四半期報告書</v>
      </c>
      <c r="F4" s="15" t="str">
        <f>HYPERLINK("http://www.kabupro.jp/mark/20100813/S0006MBT.htm","四半期報告書")</f>
        <v>四半期報告書</v>
      </c>
      <c r="G4" s="15" t="str">
        <f>HYPERLINK("http://www.kabupro.jp/mark/20110630/S0008SK9.htm","有価証券報告書")</f>
        <v>有価証券報告書</v>
      </c>
      <c r="H4" s="15" t="str">
        <f>HYPERLINK("http://www.kabupro.jp/mark/20110214/S0007ST3.htm","四半期報告書")</f>
        <v>四半期報告書</v>
      </c>
      <c r="I4" s="15" t="str">
        <f>HYPERLINK("http://www.kabupro.jp/mark/20101115/S00074XI.htm","四半期報告書")</f>
        <v>四半期報告書</v>
      </c>
      <c r="J4" s="15" t="str">
        <f>HYPERLINK("http://www.kabupro.jp/mark/20100813/S0006MBT.htm","四半期報告書")</f>
        <v>四半期報告書</v>
      </c>
    </row>
    <row r="5" spans="1:10" ht="14.25" thickBot="1">
      <c r="A5" s="11" t="s">
        <v>11</v>
      </c>
      <c r="B5" s="1" t="s">
        <v>21</v>
      </c>
      <c r="C5" s="1" t="s">
        <v>25</v>
      </c>
      <c r="D5" s="1" t="s">
        <v>28</v>
      </c>
      <c r="E5" s="1" t="s">
        <v>21</v>
      </c>
      <c r="F5" s="1" t="s">
        <v>32</v>
      </c>
      <c r="G5" s="1" t="s">
        <v>25</v>
      </c>
      <c r="H5" s="1" t="s">
        <v>28</v>
      </c>
      <c r="I5" s="1" t="s">
        <v>30</v>
      </c>
      <c r="J5" s="1" t="s">
        <v>32</v>
      </c>
    </row>
    <row r="6" spans="1:10" ht="15" thickBot="1" thickTop="1">
      <c r="A6" s="10" t="s">
        <v>12</v>
      </c>
      <c r="B6" s="18" t="s">
        <v>145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13</v>
      </c>
      <c r="B7" s="14" t="s">
        <v>110</v>
      </c>
      <c r="C7" s="16" t="s">
        <v>18</v>
      </c>
      <c r="D7" s="14" t="s">
        <v>110</v>
      </c>
      <c r="E7" s="14" t="s">
        <v>110</v>
      </c>
      <c r="F7" s="14" t="s">
        <v>110</v>
      </c>
      <c r="G7" s="16" t="s">
        <v>18</v>
      </c>
      <c r="H7" s="14" t="s">
        <v>110</v>
      </c>
      <c r="I7" s="14" t="s">
        <v>110</v>
      </c>
      <c r="J7" s="14" t="s">
        <v>110</v>
      </c>
    </row>
    <row r="8" spans="1:10" ht="13.5">
      <c r="A8" s="13" t="s">
        <v>14</v>
      </c>
      <c r="B8" s="1" t="s">
        <v>111</v>
      </c>
      <c r="C8" s="17" t="s">
        <v>112</v>
      </c>
      <c r="D8" s="1" t="s">
        <v>112</v>
      </c>
      <c r="E8" s="1" t="s">
        <v>112</v>
      </c>
      <c r="F8" s="1" t="s">
        <v>112</v>
      </c>
      <c r="G8" s="17" t="s">
        <v>113</v>
      </c>
      <c r="H8" s="1" t="s">
        <v>113</v>
      </c>
      <c r="I8" s="1" t="s">
        <v>113</v>
      </c>
      <c r="J8" s="1" t="s">
        <v>113</v>
      </c>
    </row>
    <row r="9" spans="1:10" ht="13.5">
      <c r="A9" s="13" t="s">
        <v>15</v>
      </c>
      <c r="B9" s="1" t="s">
        <v>23</v>
      </c>
      <c r="C9" s="17" t="s">
        <v>27</v>
      </c>
      <c r="D9" s="1" t="s">
        <v>29</v>
      </c>
      <c r="E9" s="1" t="s">
        <v>31</v>
      </c>
      <c r="F9" s="1" t="s">
        <v>33</v>
      </c>
      <c r="G9" s="17" t="s">
        <v>34</v>
      </c>
      <c r="H9" s="1" t="s">
        <v>36</v>
      </c>
      <c r="I9" s="1" t="s">
        <v>38</v>
      </c>
      <c r="J9" s="1" t="s">
        <v>40</v>
      </c>
    </row>
    <row r="10" spans="1:10" ht="14.25" thickBot="1">
      <c r="A10" s="13" t="s">
        <v>16</v>
      </c>
      <c r="B10" s="1" t="s">
        <v>45</v>
      </c>
      <c r="C10" s="17" t="s">
        <v>45</v>
      </c>
      <c r="D10" s="1" t="s">
        <v>45</v>
      </c>
      <c r="E10" s="1" t="s">
        <v>45</v>
      </c>
      <c r="F10" s="1" t="s">
        <v>45</v>
      </c>
      <c r="G10" s="17" t="s">
        <v>45</v>
      </c>
      <c r="H10" s="1" t="s">
        <v>45</v>
      </c>
      <c r="I10" s="1" t="s">
        <v>45</v>
      </c>
      <c r="J10" s="1" t="s">
        <v>45</v>
      </c>
    </row>
    <row r="11" spans="1:10" ht="14.25" thickTop="1">
      <c r="A11" s="28" t="s">
        <v>114</v>
      </c>
      <c r="B11" s="22">
        <v>-25966</v>
      </c>
      <c r="C11" s="21">
        <v>-480194</v>
      </c>
      <c r="D11" s="22">
        <v>-156267</v>
      </c>
      <c r="E11" s="22">
        <v>-121920</v>
      </c>
      <c r="F11" s="22">
        <v>-83765</v>
      </c>
      <c r="G11" s="21">
        <v>-114059</v>
      </c>
      <c r="H11" s="22">
        <v>-75981</v>
      </c>
      <c r="I11" s="22">
        <v>-25606</v>
      </c>
      <c r="J11" s="22">
        <v>-37635</v>
      </c>
    </row>
    <row r="12" spans="1:10" ht="13.5">
      <c r="A12" s="6" t="s">
        <v>115</v>
      </c>
      <c r="B12" s="24">
        <v>5625</v>
      </c>
      <c r="C12" s="23">
        <v>16999</v>
      </c>
      <c r="D12" s="24">
        <v>12749</v>
      </c>
      <c r="E12" s="24">
        <v>8499</v>
      </c>
      <c r="F12" s="24">
        <v>4095</v>
      </c>
      <c r="G12" s="23">
        <v>17552</v>
      </c>
      <c r="H12" s="24">
        <v>12730</v>
      </c>
      <c r="I12" s="24">
        <v>8019</v>
      </c>
      <c r="J12" s="24">
        <v>3314</v>
      </c>
    </row>
    <row r="13" spans="1:10" ht="13.5">
      <c r="A13" s="6" t="s">
        <v>116</v>
      </c>
      <c r="B13" s="24">
        <v>850</v>
      </c>
      <c r="C13" s="23">
        <v>13803</v>
      </c>
      <c r="D13" s="24">
        <v>-180</v>
      </c>
      <c r="E13" s="24">
        <v>10</v>
      </c>
      <c r="F13" s="24">
        <v>-260</v>
      </c>
      <c r="G13" s="23">
        <v>-160</v>
      </c>
      <c r="H13" s="24">
        <v>-510</v>
      </c>
      <c r="I13" s="24">
        <v>30</v>
      </c>
      <c r="J13" s="24">
        <v>-360</v>
      </c>
    </row>
    <row r="14" spans="1:10" ht="13.5">
      <c r="A14" s="6" t="s">
        <v>117</v>
      </c>
      <c r="B14" s="24">
        <v>2657</v>
      </c>
      <c r="C14" s="23">
        <v>-1558</v>
      </c>
      <c r="D14" s="24">
        <v>-1284</v>
      </c>
      <c r="E14" s="24">
        <v>-1619</v>
      </c>
      <c r="F14" s="24">
        <v>-737</v>
      </c>
      <c r="G14" s="23">
        <v>-1646</v>
      </c>
      <c r="H14" s="24">
        <v>-2295</v>
      </c>
      <c r="I14" s="24">
        <v>-2002</v>
      </c>
      <c r="J14" s="24">
        <v>-669</v>
      </c>
    </row>
    <row r="15" spans="1:10" ht="13.5">
      <c r="A15" s="6" t="s">
        <v>118</v>
      </c>
      <c r="B15" s="24">
        <v>-1405</v>
      </c>
      <c r="C15" s="23">
        <v>-5379</v>
      </c>
      <c r="D15" s="24">
        <v>-5377</v>
      </c>
      <c r="E15" s="24">
        <v>-5376</v>
      </c>
      <c r="F15" s="24">
        <v>-5350</v>
      </c>
      <c r="G15" s="23"/>
      <c r="H15" s="24"/>
      <c r="I15" s="24"/>
      <c r="J15" s="24"/>
    </row>
    <row r="16" spans="1:10" ht="13.5">
      <c r="A16" s="6" t="s">
        <v>119</v>
      </c>
      <c r="B16" s="24">
        <v>3781</v>
      </c>
      <c r="C16" s="23">
        <v>8425</v>
      </c>
      <c r="D16" s="24">
        <v>6476</v>
      </c>
      <c r="E16" s="24">
        <v>4423</v>
      </c>
      <c r="F16" s="24">
        <v>2261</v>
      </c>
      <c r="G16" s="23">
        <v>10416</v>
      </c>
      <c r="H16" s="24">
        <v>8022</v>
      </c>
      <c r="I16" s="24">
        <v>5523</v>
      </c>
      <c r="J16" s="24">
        <v>2887</v>
      </c>
    </row>
    <row r="17" spans="1:10" ht="13.5">
      <c r="A17" s="6" t="s">
        <v>120</v>
      </c>
      <c r="B17" s="24">
        <v>1203</v>
      </c>
      <c r="C17" s="23">
        <v>3580</v>
      </c>
      <c r="D17" s="24">
        <v>4053</v>
      </c>
      <c r="E17" s="24">
        <v>3459</v>
      </c>
      <c r="F17" s="24">
        <v>1571</v>
      </c>
      <c r="G17" s="23">
        <v>-1067</v>
      </c>
      <c r="H17" s="24">
        <v>638</v>
      </c>
      <c r="I17" s="24">
        <v>-99</v>
      </c>
      <c r="J17" s="24"/>
    </row>
    <row r="18" spans="1:10" ht="13.5">
      <c r="A18" s="6" t="s">
        <v>121</v>
      </c>
      <c r="B18" s="24">
        <v>2844</v>
      </c>
      <c r="C18" s="23"/>
      <c r="D18" s="24"/>
      <c r="E18" s="24"/>
      <c r="F18" s="24"/>
      <c r="G18" s="23"/>
      <c r="H18" s="24"/>
      <c r="I18" s="24"/>
      <c r="J18" s="24"/>
    </row>
    <row r="19" spans="1:10" ht="13.5">
      <c r="A19" s="6" t="s">
        <v>122</v>
      </c>
      <c r="B19" s="24">
        <v>-15368</v>
      </c>
      <c r="C19" s="23"/>
      <c r="D19" s="24"/>
      <c r="E19" s="24"/>
      <c r="F19" s="24"/>
      <c r="G19" s="23"/>
      <c r="H19" s="24"/>
      <c r="I19" s="24"/>
      <c r="J19" s="24"/>
    </row>
    <row r="20" spans="1:10" ht="13.5">
      <c r="A20" s="6" t="s">
        <v>123</v>
      </c>
      <c r="B20" s="24">
        <v>-1259</v>
      </c>
      <c r="C20" s="23"/>
      <c r="D20" s="24"/>
      <c r="E20" s="24"/>
      <c r="F20" s="24"/>
      <c r="G20" s="23">
        <v>-1731</v>
      </c>
      <c r="H20" s="24">
        <v>-1731</v>
      </c>
      <c r="I20" s="24">
        <v>-1731</v>
      </c>
      <c r="J20" s="24"/>
    </row>
    <row r="21" spans="1:10" ht="13.5">
      <c r="A21" s="6" t="s">
        <v>124</v>
      </c>
      <c r="B21" s="24">
        <v>-54532</v>
      </c>
      <c r="C21" s="23">
        <v>99168</v>
      </c>
      <c r="D21" s="24">
        <v>90039</v>
      </c>
      <c r="E21" s="24">
        <v>-5872</v>
      </c>
      <c r="F21" s="24">
        <v>74803</v>
      </c>
      <c r="G21" s="23">
        <v>11368</v>
      </c>
      <c r="H21" s="24">
        <v>136627</v>
      </c>
      <c r="I21" s="24">
        <v>-54079</v>
      </c>
      <c r="J21" s="24">
        <v>76031</v>
      </c>
    </row>
    <row r="22" spans="1:10" ht="13.5">
      <c r="A22" s="6" t="s">
        <v>125</v>
      </c>
      <c r="B22" s="24">
        <v>-37038</v>
      </c>
      <c r="C22" s="23">
        <v>-32644</v>
      </c>
      <c r="D22" s="24">
        <v>-92190</v>
      </c>
      <c r="E22" s="24">
        <v>-43840</v>
      </c>
      <c r="F22" s="24">
        <v>-27167</v>
      </c>
      <c r="G22" s="23">
        <v>72659</v>
      </c>
      <c r="H22" s="24">
        <v>740</v>
      </c>
      <c r="I22" s="24">
        <v>26076</v>
      </c>
      <c r="J22" s="24">
        <v>-29796</v>
      </c>
    </row>
    <row r="23" spans="1:10" ht="13.5">
      <c r="A23" s="6" t="s">
        <v>126</v>
      </c>
      <c r="B23" s="24">
        <v>220988</v>
      </c>
      <c r="C23" s="23">
        <v>-47190</v>
      </c>
      <c r="D23" s="24">
        <v>-50463</v>
      </c>
      <c r="E23" s="24">
        <v>-76847</v>
      </c>
      <c r="F23" s="24">
        <v>-47096</v>
      </c>
      <c r="G23" s="23">
        <v>24221</v>
      </c>
      <c r="H23" s="24">
        <v>-47992</v>
      </c>
      <c r="I23" s="24">
        <v>-5646</v>
      </c>
      <c r="J23" s="24">
        <v>-12927</v>
      </c>
    </row>
    <row r="24" spans="1:10" ht="13.5">
      <c r="A24" s="6" t="s">
        <v>127</v>
      </c>
      <c r="B24" s="24">
        <v>-138</v>
      </c>
      <c r="C24" s="23">
        <v>8125</v>
      </c>
      <c r="D24" s="24">
        <v>6647</v>
      </c>
      <c r="E24" s="24">
        <v>4181</v>
      </c>
      <c r="F24" s="24">
        <v>7376</v>
      </c>
      <c r="G24" s="23">
        <v>9881</v>
      </c>
      <c r="H24" s="24">
        <v>84425</v>
      </c>
      <c r="I24" s="24">
        <v>61358</v>
      </c>
      <c r="J24" s="24">
        <v>91329</v>
      </c>
    </row>
    <row r="25" spans="1:10" ht="13.5">
      <c r="A25" s="6" t="s">
        <v>128</v>
      </c>
      <c r="B25" s="24">
        <v>-8284</v>
      </c>
      <c r="C25" s="23">
        <v>-17147</v>
      </c>
      <c r="D25" s="24">
        <v>-14721</v>
      </c>
      <c r="E25" s="24">
        <v>-10706</v>
      </c>
      <c r="F25" s="24">
        <v>-5463</v>
      </c>
      <c r="G25" s="23">
        <v>-15873</v>
      </c>
      <c r="H25" s="24">
        <v>-13173</v>
      </c>
      <c r="I25" s="24">
        <v>-11151</v>
      </c>
      <c r="J25" s="24">
        <v>-4575</v>
      </c>
    </row>
    <row r="26" spans="1:10" ht="13.5">
      <c r="A26" s="6" t="s">
        <v>129</v>
      </c>
      <c r="B26" s="24">
        <v>-6146</v>
      </c>
      <c r="C26" s="23">
        <v>-4475</v>
      </c>
      <c r="D26" s="24">
        <v>-8208</v>
      </c>
      <c r="E26" s="24">
        <v>-7294</v>
      </c>
      <c r="F26" s="24">
        <v>-2787</v>
      </c>
      <c r="G26" s="23">
        <v>-4997</v>
      </c>
      <c r="H26" s="24">
        <v>-9164</v>
      </c>
      <c r="I26" s="24">
        <v>-12577</v>
      </c>
      <c r="J26" s="24">
        <v>-10045</v>
      </c>
    </row>
    <row r="27" spans="1:10" ht="13.5">
      <c r="A27" s="6" t="s">
        <v>130</v>
      </c>
      <c r="B27" s="24">
        <v>1097</v>
      </c>
      <c r="C27" s="23">
        <v>-4733</v>
      </c>
      <c r="D27" s="24"/>
      <c r="E27" s="24"/>
      <c r="F27" s="24"/>
      <c r="G27" s="23">
        <v>-11771</v>
      </c>
      <c r="H27" s="24">
        <v>-14449</v>
      </c>
      <c r="I27" s="24">
        <v>-10516</v>
      </c>
      <c r="J27" s="24">
        <v>-11771</v>
      </c>
    </row>
    <row r="28" spans="1:10" ht="13.5">
      <c r="A28" s="6" t="s">
        <v>131</v>
      </c>
      <c r="B28" s="24">
        <v>5621</v>
      </c>
      <c r="C28" s="23"/>
      <c r="D28" s="24">
        <v>-4972</v>
      </c>
      <c r="E28" s="24">
        <v>-2578</v>
      </c>
      <c r="F28" s="24">
        <v>-1387</v>
      </c>
      <c r="G28" s="23">
        <v>-887</v>
      </c>
      <c r="H28" s="24"/>
      <c r="I28" s="24"/>
      <c r="J28" s="24">
        <v>-579</v>
      </c>
    </row>
    <row r="29" spans="1:10" ht="13.5">
      <c r="A29" s="6" t="s">
        <v>132</v>
      </c>
      <c r="B29" s="24">
        <v>94527</v>
      </c>
      <c r="C29" s="23">
        <v>-308972</v>
      </c>
      <c r="D29" s="24">
        <v>-213700</v>
      </c>
      <c r="E29" s="24">
        <v>-255481</v>
      </c>
      <c r="F29" s="24">
        <v>-83908</v>
      </c>
      <c r="G29" s="23">
        <v>-5865</v>
      </c>
      <c r="H29" s="24">
        <v>77840</v>
      </c>
      <c r="I29" s="24">
        <v>-22450</v>
      </c>
      <c r="J29" s="24">
        <v>65201</v>
      </c>
    </row>
    <row r="30" spans="1:10" ht="13.5">
      <c r="A30" s="6" t="s">
        <v>133</v>
      </c>
      <c r="B30" s="24">
        <v>1405</v>
      </c>
      <c r="C30" s="23">
        <v>5350</v>
      </c>
      <c r="D30" s="24">
        <v>5348</v>
      </c>
      <c r="E30" s="24">
        <v>5348</v>
      </c>
      <c r="F30" s="24"/>
      <c r="G30" s="23"/>
      <c r="H30" s="24"/>
      <c r="I30" s="24"/>
      <c r="J30" s="24"/>
    </row>
    <row r="31" spans="1:10" ht="13.5">
      <c r="A31" s="6" t="s">
        <v>134</v>
      </c>
      <c r="B31" s="24">
        <v>-3769</v>
      </c>
      <c r="C31" s="23">
        <v>-8449</v>
      </c>
      <c r="D31" s="24">
        <v>-6488</v>
      </c>
      <c r="E31" s="24">
        <v>-4411</v>
      </c>
      <c r="F31" s="24">
        <v>-2261</v>
      </c>
      <c r="G31" s="23">
        <v>-10321</v>
      </c>
      <c r="H31" s="24">
        <v>-7751</v>
      </c>
      <c r="I31" s="24">
        <v>-5353</v>
      </c>
      <c r="J31" s="24">
        <v>-2717</v>
      </c>
    </row>
    <row r="32" spans="1:10" ht="13.5">
      <c r="A32" s="6" t="s">
        <v>135</v>
      </c>
      <c r="B32" s="24">
        <v>-584</v>
      </c>
      <c r="C32" s="23">
        <v>-1235</v>
      </c>
      <c r="D32" s="24">
        <v>-1235</v>
      </c>
      <c r="E32" s="24">
        <v>-1235</v>
      </c>
      <c r="F32" s="24">
        <v>-870</v>
      </c>
      <c r="G32" s="23">
        <v>-935</v>
      </c>
      <c r="H32" s="24">
        <v>-950</v>
      </c>
      <c r="I32" s="24">
        <v>-950</v>
      </c>
      <c r="J32" s="24">
        <v>-950</v>
      </c>
    </row>
    <row r="33" spans="1:10" ht="14.25" thickBot="1">
      <c r="A33" s="5" t="s">
        <v>136</v>
      </c>
      <c r="B33" s="26">
        <v>91577</v>
      </c>
      <c r="C33" s="25">
        <v>-313307</v>
      </c>
      <c r="D33" s="26">
        <v>-216075</v>
      </c>
      <c r="E33" s="26">
        <v>-255779</v>
      </c>
      <c r="F33" s="26">
        <v>-87041</v>
      </c>
      <c r="G33" s="25">
        <v>-17055</v>
      </c>
      <c r="H33" s="26">
        <v>69185</v>
      </c>
      <c r="I33" s="26">
        <v>-28707</v>
      </c>
      <c r="J33" s="26">
        <v>61534</v>
      </c>
    </row>
    <row r="34" spans="1:10" ht="14.25" thickTop="1">
      <c r="A34" s="6" t="s">
        <v>137</v>
      </c>
      <c r="B34" s="24"/>
      <c r="C34" s="23">
        <v>-3706</v>
      </c>
      <c r="D34" s="24">
        <v>-3006</v>
      </c>
      <c r="E34" s="24">
        <v>-1914</v>
      </c>
      <c r="F34" s="24"/>
      <c r="G34" s="23">
        <v>-54957</v>
      </c>
      <c r="H34" s="24">
        <v>-48757</v>
      </c>
      <c r="I34" s="24">
        <v>-48550</v>
      </c>
      <c r="J34" s="24">
        <v>-47339</v>
      </c>
    </row>
    <row r="35" spans="1:10" ht="13.5">
      <c r="A35" s="6" t="s">
        <v>138</v>
      </c>
      <c r="B35" s="24">
        <v>2500</v>
      </c>
      <c r="C35" s="23"/>
      <c r="D35" s="24"/>
      <c r="E35" s="24"/>
      <c r="F35" s="24"/>
      <c r="G35" s="23"/>
      <c r="H35" s="24"/>
      <c r="I35" s="24"/>
      <c r="J35" s="24"/>
    </row>
    <row r="36" spans="1:10" ht="13.5">
      <c r="A36" s="6" t="s">
        <v>139</v>
      </c>
      <c r="B36" s="24">
        <v>22343</v>
      </c>
      <c r="C36" s="23"/>
      <c r="D36" s="24"/>
      <c r="E36" s="24"/>
      <c r="F36" s="24"/>
      <c r="G36" s="23"/>
      <c r="H36" s="24"/>
      <c r="I36" s="24"/>
      <c r="J36" s="24"/>
    </row>
    <row r="37" spans="1:10" ht="13.5">
      <c r="A37" s="6" t="s">
        <v>140</v>
      </c>
      <c r="B37" s="24">
        <v>-190</v>
      </c>
      <c r="C37" s="23">
        <v>-5014</v>
      </c>
      <c r="D37" s="24">
        <v>-1922</v>
      </c>
      <c r="E37" s="24">
        <v>-1281</v>
      </c>
      <c r="F37" s="24">
        <v>-640</v>
      </c>
      <c r="G37" s="23">
        <v>-5257</v>
      </c>
      <c r="H37" s="24">
        <v>-2163</v>
      </c>
      <c r="I37" s="24">
        <v>-1522</v>
      </c>
      <c r="J37" s="24">
        <v>-882</v>
      </c>
    </row>
    <row r="38" spans="1:10" ht="14.25" thickBot="1">
      <c r="A38" s="5" t="s">
        <v>141</v>
      </c>
      <c r="B38" s="26">
        <v>24653</v>
      </c>
      <c r="C38" s="25">
        <v>71629</v>
      </c>
      <c r="D38" s="26">
        <v>-34928</v>
      </c>
      <c r="E38" s="26">
        <v>-3196</v>
      </c>
      <c r="F38" s="26">
        <v>-640</v>
      </c>
      <c r="G38" s="25">
        <v>204270</v>
      </c>
      <c r="H38" s="26">
        <v>145022</v>
      </c>
      <c r="I38" s="26">
        <v>146870</v>
      </c>
      <c r="J38" s="26">
        <v>148721</v>
      </c>
    </row>
    <row r="39" spans="1:10" ht="14.25" thickTop="1">
      <c r="A39" s="7" t="s">
        <v>142</v>
      </c>
      <c r="B39" s="24">
        <v>-1203</v>
      </c>
      <c r="C39" s="23">
        <v>-3580</v>
      </c>
      <c r="D39" s="24">
        <v>-4053</v>
      </c>
      <c r="E39" s="24">
        <v>-3459</v>
      </c>
      <c r="F39" s="24">
        <v>-1571</v>
      </c>
      <c r="G39" s="23">
        <v>1067</v>
      </c>
      <c r="H39" s="24">
        <v>-638</v>
      </c>
      <c r="I39" s="24">
        <v>99</v>
      </c>
      <c r="J39" s="24"/>
    </row>
    <row r="40" spans="1:10" ht="13.5">
      <c r="A40" s="7" t="s">
        <v>143</v>
      </c>
      <c r="B40" s="24">
        <v>115028</v>
      </c>
      <c r="C40" s="23">
        <v>-245258</v>
      </c>
      <c r="D40" s="24">
        <v>-255057</v>
      </c>
      <c r="E40" s="24">
        <v>-262434</v>
      </c>
      <c r="F40" s="24">
        <v>-89253</v>
      </c>
      <c r="G40" s="23">
        <v>-11716</v>
      </c>
      <c r="H40" s="24">
        <v>13569</v>
      </c>
      <c r="I40" s="24">
        <v>-81737</v>
      </c>
      <c r="J40" s="24">
        <v>10255</v>
      </c>
    </row>
    <row r="41" spans="1:10" ht="13.5">
      <c r="A41" s="7" t="s">
        <v>144</v>
      </c>
      <c r="B41" s="24">
        <v>205821</v>
      </c>
      <c r="C41" s="23">
        <v>451080</v>
      </c>
      <c r="D41" s="24">
        <v>451080</v>
      </c>
      <c r="E41" s="24">
        <v>451080</v>
      </c>
      <c r="F41" s="24">
        <v>451080</v>
      </c>
      <c r="G41" s="23">
        <v>462797</v>
      </c>
      <c r="H41" s="24">
        <v>462797</v>
      </c>
      <c r="I41" s="24">
        <v>462797</v>
      </c>
      <c r="J41" s="24">
        <v>462797</v>
      </c>
    </row>
    <row r="42" spans="1:10" ht="14.25" thickBot="1">
      <c r="A42" s="7" t="s">
        <v>144</v>
      </c>
      <c r="B42" s="24">
        <v>320850</v>
      </c>
      <c r="C42" s="23">
        <v>205821</v>
      </c>
      <c r="D42" s="24">
        <v>196023</v>
      </c>
      <c r="E42" s="24">
        <v>188646</v>
      </c>
      <c r="F42" s="24">
        <v>361826</v>
      </c>
      <c r="G42" s="23">
        <v>451080</v>
      </c>
      <c r="H42" s="24">
        <v>476367</v>
      </c>
      <c r="I42" s="24">
        <v>381060</v>
      </c>
      <c r="J42" s="24">
        <v>473053</v>
      </c>
    </row>
    <row r="43" spans="1:10" ht="14.25" thickTop="1">
      <c r="A43" s="8"/>
      <c r="B43" s="27"/>
      <c r="C43" s="27"/>
      <c r="D43" s="27"/>
      <c r="E43" s="27"/>
      <c r="F43" s="27"/>
      <c r="G43" s="27"/>
      <c r="H43" s="27"/>
      <c r="I43" s="27"/>
      <c r="J43" s="27"/>
    </row>
    <row r="45" ht="13.5">
      <c r="A45" s="20" t="s">
        <v>108</v>
      </c>
    </row>
    <row r="46" ht="13.5">
      <c r="A46" s="20" t="s">
        <v>109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O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5" width="17.625" style="0" customWidth="1"/>
  </cols>
  <sheetData>
    <row r="1" ht="14.25" thickBot="1"/>
    <row r="2" spans="1:15" ht="14.25" thickTop="1">
      <c r="A2" s="10" t="s">
        <v>104</v>
      </c>
      <c r="B2" s="14">
        <v>1711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 thickBot="1">
      <c r="A3" s="11" t="s">
        <v>105</v>
      </c>
      <c r="B3" s="1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Top="1">
      <c r="A4" s="10" t="s">
        <v>10</v>
      </c>
      <c r="B4" s="15" t="str">
        <f>HYPERLINK("http://www.kabupro.jp/mark/20130628/S000DVAR.htm","有価証券報告書")</f>
        <v>有価証券報告書</v>
      </c>
      <c r="C4" s="15" t="str">
        <f>HYPERLINK("http://www.kabupro.jp/mark/20130628/S000DVAR.htm","有価証券報告書")</f>
        <v>有価証券報告書</v>
      </c>
      <c r="D4" s="15" t="str">
        <f>HYPERLINK("http://www.kabupro.jp/mark/20111114/S0009RJD.htm","四半期報告書")</f>
        <v>四半期報告書</v>
      </c>
      <c r="E4" s="15" t="str">
        <f>HYPERLINK("http://www.kabupro.jp/mark/20110812/S00095PZ.htm","四半期報告書")</f>
        <v>四半期報告書</v>
      </c>
      <c r="F4" s="15" t="str">
        <f>HYPERLINK("http://www.kabupro.jp/mark/20120629/S000BCZ5.htm","有価証券報告書")</f>
        <v>有価証券報告書</v>
      </c>
      <c r="G4" s="15" t="str">
        <f>HYPERLINK("http://www.kabupro.jp/mark/20110214/S0007ST3.htm","四半期報告書")</f>
        <v>四半期報告書</v>
      </c>
      <c r="H4" s="15" t="str">
        <f>HYPERLINK("http://www.kabupro.jp/mark/20101115/S00074XI.htm","四半期報告書")</f>
        <v>四半期報告書</v>
      </c>
      <c r="I4" s="15" t="str">
        <f>HYPERLINK("http://www.kabupro.jp/mark/20100813/S0006MBT.htm","四半期報告書")</f>
        <v>四半期報告書</v>
      </c>
      <c r="J4" s="15" t="str">
        <f>HYPERLINK("http://www.kabupro.jp/mark/20110630/S0008SK9.htm","有価証券報告書")</f>
        <v>有価証券報告書</v>
      </c>
      <c r="K4" s="15" t="str">
        <f>HYPERLINK("http://www.kabupro.jp/mark/20100212/S00054M7.htm","四半期報告書")</f>
        <v>四半期報告書</v>
      </c>
      <c r="L4" s="15" t="str">
        <f>HYPERLINK("http://www.kabupro.jp/mark/20091113/S0004LSL.htm","四半期報告書")</f>
        <v>四半期報告書</v>
      </c>
      <c r="M4" s="15" t="str">
        <f>HYPERLINK("http://www.kabupro.jp/mark/20090814/S0003ZE6.htm","四半期報告書")</f>
        <v>四半期報告書</v>
      </c>
      <c r="N4" s="15" t="str">
        <f>HYPERLINK("http://www.kabupro.jp/mark/20100212/S00054M7.htm","四半期報告書")</f>
        <v>四半期報告書</v>
      </c>
      <c r="O4" s="15" t="str">
        <f>HYPERLINK("http://www.kabupro.jp/mark/20090715/S0003OQF.htm","訂正有価証券報告書")</f>
        <v>訂正有価証券報告書</v>
      </c>
    </row>
    <row r="5" spans="1:15" ht="14.25" thickBot="1">
      <c r="A5" s="11" t="s">
        <v>11</v>
      </c>
      <c r="B5" s="1" t="s">
        <v>17</v>
      </c>
      <c r="C5" s="1" t="s">
        <v>17</v>
      </c>
      <c r="D5" s="1" t="s">
        <v>21</v>
      </c>
      <c r="E5" s="1" t="s">
        <v>24</v>
      </c>
      <c r="F5" s="1" t="s">
        <v>26</v>
      </c>
      <c r="G5" s="1" t="s">
        <v>28</v>
      </c>
      <c r="H5" s="1" t="s">
        <v>30</v>
      </c>
      <c r="I5" s="1" t="s">
        <v>32</v>
      </c>
      <c r="J5" s="1" t="s">
        <v>25</v>
      </c>
      <c r="K5" s="1" t="s">
        <v>35</v>
      </c>
      <c r="L5" s="1" t="s">
        <v>37</v>
      </c>
      <c r="M5" s="1" t="s">
        <v>39</v>
      </c>
      <c r="N5" s="1" t="s">
        <v>35</v>
      </c>
      <c r="O5" s="1" t="s">
        <v>42</v>
      </c>
    </row>
    <row r="6" spans="1:15" ht="15" thickBot="1" thickTop="1">
      <c r="A6" s="10" t="s">
        <v>12</v>
      </c>
      <c r="B6" s="18" t="s">
        <v>107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4.25" thickTop="1">
      <c r="A7" s="12" t="s">
        <v>13</v>
      </c>
      <c r="B7" s="16" t="s">
        <v>18</v>
      </c>
      <c r="C7" s="16" t="s">
        <v>18</v>
      </c>
      <c r="D7" s="14" t="s">
        <v>22</v>
      </c>
      <c r="E7" s="14" t="s">
        <v>22</v>
      </c>
      <c r="F7" s="16" t="s">
        <v>18</v>
      </c>
      <c r="G7" s="14" t="s">
        <v>22</v>
      </c>
      <c r="H7" s="14" t="s">
        <v>22</v>
      </c>
      <c r="I7" s="14" t="s">
        <v>22</v>
      </c>
      <c r="J7" s="16" t="s">
        <v>18</v>
      </c>
      <c r="K7" s="14" t="s">
        <v>22</v>
      </c>
      <c r="L7" s="14" t="s">
        <v>22</v>
      </c>
      <c r="M7" s="14" t="s">
        <v>22</v>
      </c>
      <c r="N7" s="16" t="s">
        <v>18</v>
      </c>
      <c r="O7" s="16" t="s">
        <v>18</v>
      </c>
    </row>
    <row r="8" spans="1:15" ht="13.5">
      <c r="A8" s="13" t="s">
        <v>14</v>
      </c>
      <c r="B8" s="17"/>
      <c r="C8" s="17"/>
      <c r="D8" s="1"/>
      <c r="E8" s="1"/>
      <c r="F8" s="17"/>
      <c r="G8" s="1"/>
      <c r="H8" s="1"/>
      <c r="I8" s="1"/>
      <c r="J8" s="17"/>
      <c r="K8" s="1"/>
      <c r="L8" s="1"/>
      <c r="M8" s="1"/>
      <c r="N8" s="17"/>
      <c r="O8" s="17"/>
    </row>
    <row r="9" spans="1:15" ht="13.5">
      <c r="A9" s="13" t="s">
        <v>15</v>
      </c>
      <c r="B9" s="17" t="s">
        <v>19</v>
      </c>
      <c r="C9" s="17" t="s">
        <v>20</v>
      </c>
      <c r="D9" s="1" t="s">
        <v>23</v>
      </c>
      <c r="E9" s="1" t="s">
        <v>25</v>
      </c>
      <c r="F9" s="17" t="s">
        <v>27</v>
      </c>
      <c r="G9" s="1" t="s">
        <v>29</v>
      </c>
      <c r="H9" s="1" t="s">
        <v>31</v>
      </c>
      <c r="I9" s="1" t="s">
        <v>33</v>
      </c>
      <c r="J9" s="17" t="s">
        <v>34</v>
      </c>
      <c r="K9" s="1" t="s">
        <v>36</v>
      </c>
      <c r="L9" s="1" t="s">
        <v>38</v>
      </c>
      <c r="M9" s="1" t="s">
        <v>40</v>
      </c>
      <c r="N9" s="17" t="s">
        <v>41</v>
      </c>
      <c r="O9" s="17" t="s">
        <v>43</v>
      </c>
    </row>
    <row r="10" spans="1:15" ht="14.25" thickBot="1">
      <c r="A10" s="13" t="s">
        <v>16</v>
      </c>
      <c r="B10" s="17" t="s">
        <v>45</v>
      </c>
      <c r="C10" s="17" t="s">
        <v>45</v>
      </c>
      <c r="D10" s="1" t="s">
        <v>45</v>
      </c>
      <c r="E10" s="1" t="s">
        <v>45</v>
      </c>
      <c r="F10" s="17" t="s">
        <v>45</v>
      </c>
      <c r="G10" s="1" t="s">
        <v>45</v>
      </c>
      <c r="H10" s="1" t="s">
        <v>45</v>
      </c>
      <c r="I10" s="1" t="s">
        <v>45</v>
      </c>
      <c r="J10" s="17" t="s">
        <v>45</v>
      </c>
      <c r="K10" s="1" t="s">
        <v>45</v>
      </c>
      <c r="L10" s="1" t="s">
        <v>45</v>
      </c>
      <c r="M10" s="1" t="s">
        <v>45</v>
      </c>
      <c r="N10" s="17" t="s">
        <v>45</v>
      </c>
      <c r="O10" s="17" t="s">
        <v>45</v>
      </c>
    </row>
    <row r="11" spans="1:15" ht="14.25" thickTop="1">
      <c r="A11" s="9" t="s">
        <v>44</v>
      </c>
      <c r="B11" s="21">
        <v>44362</v>
      </c>
      <c r="C11" s="21">
        <v>176209</v>
      </c>
      <c r="D11" s="22">
        <v>320850</v>
      </c>
      <c r="E11" s="22">
        <v>277471</v>
      </c>
      <c r="F11" s="21">
        <v>205821</v>
      </c>
      <c r="G11" s="22">
        <v>196023</v>
      </c>
      <c r="H11" s="22">
        <v>188646</v>
      </c>
      <c r="I11" s="22">
        <v>361826</v>
      </c>
      <c r="J11" s="21">
        <v>451080</v>
      </c>
      <c r="K11" s="22">
        <v>476367</v>
      </c>
      <c r="L11" s="22">
        <v>381060</v>
      </c>
      <c r="M11" s="22">
        <v>473053</v>
      </c>
      <c r="N11" s="21">
        <v>462797</v>
      </c>
      <c r="O11" s="21">
        <v>232381</v>
      </c>
    </row>
    <row r="12" spans="1:15" ht="13.5">
      <c r="A12" s="2" t="s">
        <v>46</v>
      </c>
      <c r="B12" s="23">
        <v>46952</v>
      </c>
      <c r="C12" s="23">
        <v>6671</v>
      </c>
      <c r="D12" s="24"/>
      <c r="E12" s="24"/>
      <c r="F12" s="23">
        <v>40930</v>
      </c>
      <c r="G12" s="24"/>
      <c r="H12" s="24"/>
      <c r="I12" s="24"/>
      <c r="J12" s="23">
        <v>9554</v>
      </c>
      <c r="K12" s="24"/>
      <c r="L12" s="24"/>
      <c r="M12" s="24"/>
      <c r="N12" s="23"/>
      <c r="O12" s="23">
        <v>13463</v>
      </c>
    </row>
    <row r="13" spans="1:15" ht="13.5">
      <c r="A13" s="2" t="s">
        <v>47</v>
      </c>
      <c r="B13" s="23">
        <v>494540</v>
      </c>
      <c r="C13" s="23">
        <v>281362</v>
      </c>
      <c r="D13" s="24"/>
      <c r="E13" s="24"/>
      <c r="F13" s="23">
        <v>264141</v>
      </c>
      <c r="G13" s="24"/>
      <c r="H13" s="24"/>
      <c r="I13" s="24"/>
      <c r="J13" s="23">
        <v>409608</v>
      </c>
      <c r="K13" s="24"/>
      <c r="L13" s="24"/>
      <c r="M13" s="24"/>
      <c r="N13" s="23"/>
      <c r="O13" s="23">
        <v>833483</v>
      </c>
    </row>
    <row r="14" spans="1:15" ht="13.5">
      <c r="A14" s="2" t="s">
        <v>48</v>
      </c>
      <c r="B14" s="23">
        <v>215750</v>
      </c>
      <c r="C14" s="23">
        <v>240716</v>
      </c>
      <c r="D14" s="24">
        <v>215530</v>
      </c>
      <c r="E14" s="24">
        <v>230486</v>
      </c>
      <c r="F14" s="23">
        <v>232881</v>
      </c>
      <c r="G14" s="24">
        <v>291047</v>
      </c>
      <c r="H14" s="24">
        <v>270073</v>
      </c>
      <c r="I14" s="24">
        <v>224306</v>
      </c>
      <c r="J14" s="23">
        <v>234935</v>
      </c>
      <c r="K14" s="24">
        <v>262819</v>
      </c>
      <c r="L14" s="24">
        <v>276984</v>
      </c>
      <c r="M14" s="24">
        <v>298809</v>
      </c>
      <c r="N14" s="23">
        <v>286503</v>
      </c>
      <c r="O14" s="23">
        <v>270073</v>
      </c>
    </row>
    <row r="15" spans="1:15" ht="13.5">
      <c r="A15" s="2" t="s">
        <v>49</v>
      </c>
      <c r="B15" s="23">
        <v>8701</v>
      </c>
      <c r="C15" s="23">
        <v>1270</v>
      </c>
      <c r="D15" s="24">
        <v>91848</v>
      </c>
      <c r="E15" s="24"/>
      <c r="F15" s="23">
        <v>37458</v>
      </c>
      <c r="G15" s="24">
        <v>38838</v>
      </c>
      <c r="H15" s="24">
        <v>11462</v>
      </c>
      <c r="I15" s="24">
        <v>40556</v>
      </c>
      <c r="J15" s="23">
        <v>2760</v>
      </c>
      <c r="K15" s="24">
        <v>46794</v>
      </c>
      <c r="L15" s="24">
        <v>7293</v>
      </c>
      <c r="M15" s="24">
        <v>41342</v>
      </c>
      <c r="N15" s="23">
        <v>23850</v>
      </c>
      <c r="O15" s="23">
        <v>36913</v>
      </c>
    </row>
    <row r="16" spans="1:15" ht="13.5">
      <c r="A16" s="2" t="s">
        <v>50</v>
      </c>
      <c r="B16" s="23">
        <v>28744</v>
      </c>
      <c r="C16" s="23">
        <v>35298</v>
      </c>
      <c r="D16" s="24"/>
      <c r="E16" s="24"/>
      <c r="F16" s="23">
        <v>62037</v>
      </c>
      <c r="G16" s="24"/>
      <c r="H16" s="24"/>
      <c r="I16" s="24"/>
      <c r="J16" s="23">
        <v>10312</v>
      </c>
      <c r="K16" s="24"/>
      <c r="L16" s="24"/>
      <c r="M16" s="24"/>
      <c r="N16" s="23"/>
      <c r="O16" s="23"/>
    </row>
    <row r="17" spans="1:15" ht="13.5">
      <c r="A17" s="2" t="s">
        <v>51</v>
      </c>
      <c r="B17" s="23">
        <v>7720</v>
      </c>
      <c r="C17" s="23">
        <v>6105</v>
      </c>
      <c r="D17" s="24"/>
      <c r="E17" s="24"/>
      <c r="F17" s="23">
        <v>15396</v>
      </c>
      <c r="G17" s="24"/>
      <c r="H17" s="24"/>
      <c r="I17" s="24"/>
      <c r="J17" s="23">
        <v>16319</v>
      </c>
      <c r="K17" s="24"/>
      <c r="L17" s="24"/>
      <c r="M17" s="24"/>
      <c r="N17" s="23"/>
      <c r="O17" s="23">
        <v>30545</v>
      </c>
    </row>
    <row r="18" spans="1:15" ht="13.5">
      <c r="A18" s="2" t="s">
        <v>52</v>
      </c>
      <c r="B18" s="23">
        <v>8904</v>
      </c>
      <c r="C18" s="23">
        <v>29845</v>
      </c>
      <c r="D18" s="24"/>
      <c r="E18" s="24"/>
      <c r="F18" s="23">
        <v>5013</v>
      </c>
      <c r="G18" s="24"/>
      <c r="H18" s="24"/>
      <c r="I18" s="24"/>
      <c r="J18" s="23"/>
      <c r="K18" s="24"/>
      <c r="L18" s="24"/>
      <c r="M18" s="24"/>
      <c r="N18" s="23"/>
      <c r="O18" s="23"/>
    </row>
    <row r="19" spans="1:15" ht="13.5">
      <c r="A19" s="2" t="s">
        <v>53</v>
      </c>
      <c r="B19" s="23">
        <v>5205</v>
      </c>
      <c r="C19" s="23">
        <v>1831</v>
      </c>
      <c r="D19" s="24">
        <v>60397</v>
      </c>
      <c r="E19" s="24">
        <v>118200</v>
      </c>
      <c r="F19" s="23">
        <v>11797</v>
      </c>
      <c r="G19" s="24">
        <v>41503</v>
      </c>
      <c r="H19" s="24">
        <v>62538</v>
      </c>
      <c r="I19" s="24">
        <v>45830</v>
      </c>
      <c r="J19" s="23">
        <v>17977</v>
      </c>
      <c r="K19" s="24">
        <v>50595</v>
      </c>
      <c r="L19" s="24">
        <v>57273</v>
      </c>
      <c r="M19" s="24">
        <v>27568</v>
      </c>
      <c r="N19" s="23">
        <v>408573</v>
      </c>
      <c r="O19" s="23">
        <v>10708</v>
      </c>
    </row>
    <row r="20" spans="1:15" ht="13.5">
      <c r="A20" s="2" t="s">
        <v>54</v>
      </c>
      <c r="B20" s="23">
        <v>-9460</v>
      </c>
      <c r="C20" s="23">
        <v>-2840</v>
      </c>
      <c r="D20" s="24">
        <v>-5220</v>
      </c>
      <c r="E20" s="24">
        <v>-3360</v>
      </c>
      <c r="F20" s="23">
        <v>-4330</v>
      </c>
      <c r="G20" s="24">
        <v>-5250</v>
      </c>
      <c r="H20" s="24">
        <v>-5540</v>
      </c>
      <c r="I20" s="24">
        <v>-5270</v>
      </c>
      <c r="J20" s="23">
        <v>-5530</v>
      </c>
      <c r="K20" s="24">
        <v>-5180</v>
      </c>
      <c r="L20" s="24">
        <v>-5720</v>
      </c>
      <c r="M20" s="24">
        <v>-5330</v>
      </c>
      <c r="N20" s="23">
        <v>-5690</v>
      </c>
      <c r="O20" s="23">
        <v>-30840</v>
      </c>
    </row>
    <row r="21" spans="1:15" ht="13.5">
      <c r="A21" s="2" t="s">
        <v>55</v>
      </c>
      <c r="B21" s="23">
        <v>851422</v>
      </c>
      <c r="C21" s="23">
        <v>776471</v>
      </c>
      <c r="D21" s="24">
        <v>1051552</v>
      </c>
      <c r="E21" s="24">
        <v>886470</v>
      </c>
      <c r="F21" s="23">
        <v>871147</v>
      </c>
      <c r="G21" s="24">
        <v>890836</v>
      </c>
      <c r="H21" s="24">
        <v>951954</v>
      </c>
      <c r="I21" s="24">
        <v>1011009</v>
      </c>
      <c r="J21" s="23">
        <v>1147018</v>
      </c>
      <c r="K21" s="24">
        <v>1138398</v>
      </c>
      <c r="L21" s="24">
        <v>1201201</v>
      </c>
      <c r="M21" s="24">
        <v>1189866</v>
      </c>
      <c r="N21" s="23">
        <v>1606002</v>
      </c>
      <c r="O21" s="23">
        <v>1396728</v>
      </c>
    </row>
    <row r="22" spans="1:15" ht="13.5">
      <c r="A22" s="3" t="s">
        <v>56</v>
      </c>
      <c r="B22" s="23">
        <v>61933</v>
      </c>
      <c r="C22" s="23">
        <v>61933</v>
      </c>
      <c r="D22" s="24"/>
      <c r="E22" s="24"/>
      <c r="F22" s="23">
        <v>61932</v>
      </c>
      <c r="G22" s="24"/>
      <c r="H22" s="24"/>
      <c r="I22" s="24"/>
      <c r="J22" s="23">
        <v>61932</v>
      </c>
      <c r="K22" s="24"/>
      <c r="L22" s="24"/>
      <c r="M22" s="24"/>
      <c r="N22" s="23"/>
      <c r="O22" s="23">
        <v>59811</v>
      </c>
    </row>
    <row r="23" spans="1:15" ht="13.5">
      <c r="A23" s="4" t="s">
        <v>57</v>
      </c>
      <c r="B23" s="23">
        <v>-40645</v>
      </c>
      <c r="C23" s="23">
        <v>-37285</v>
      </c>
      <c r="D23" s="24"/>
      <c r="E23" s="24"/>
      <c r="F23" s="23">
        <v>-33265</v>
      </c>
      <c r="G23" s="24"/>
      <c r="H23" s="24"/>
      <c r="I23" s="24"/>
      <c r="J23" s="23">
        <v>-28512</v>
      </c>
      <c r="K23" s="24"/>
      <c r="L23" s="24"/>
      <c r="M23" s="24"/>
      <c r="N23" s="23"/>
      <c r="O23" s="23">
        <v>-30883</v>
      </c>
    </row>
    <row r="24" spans="1:15" ht="13.5">
      <c r="A24" s="4" t="s">
        <v>58</v>
      </c>
      <c r="B24" s="23">
        <v>21288</v>
      </c>
      <c r="C24" s="23">
        <v>24647</v>
      </c>
      <c r="D24" s="24"/>
      <c r="E24" s="24"/>
      <c r="F24" s="23">
        <v>28666</v>
      </c>
      <c r="G24" s="24"/>
      <c r="H24" s="24"/>
      <c r="I24" s="24"/>
      <c r="J24" s="23">
        <v>33419</v>
      </c>
      <c r="K24" s="24"/>
      <c r="L24" s="24"/>
      <c r="M24" s="24"/>
      <c r="N24" s="23"/>
      <c r="O24" s="23">
        <v>28928</v>
      </c>
    </row>
    <row r="25" spans="1:15" ht="13.5">
      <c r="A25" s="3" t="s">
        <v>59</v>
      </c>
      <c r="B25" s="23">
        <v>42370</v>
      </c>
      <c r="C25" s="23">
        <v>42370</v>
      </c>
      <c r="D25" s="24"/>
      <c r="E25" s="24"/>
      <c r="F25" s="23">
        <v>44096</v>
      </c>
      <c r="G25" s="24"/>
      <c r="H25" s="24"/>
      <c r="I25" s="24"/>
      <c r="J25" s="23">
        <v>51451</v>
      </c>
      <c r="K25" s="24"/>
      <c r="L25" s="24"/>
      <c r="M25" s="24"/>
      <c r="N25" s="23"/>
      <c r="O25" s="23">
        <v>76437</v>
      </c>
    </row>
    <row r="26" spans="1:15" ht="13.5">
      <c r="A26" s="4" t="s">
        <v>57</v>
      </c>
      <c r="B26" s="23">
        <v>-31536</v>
      </c>
      <c r="C26" s="23">
        <v>-28768</v>
      </c>
      <c r="D26" s="24"/>
      <c r="E26" s="24"/>
      <c r="F26" s="23">
        <v>-27330</v>
      </c>
      <c r="G26" s="24"/>
      <c r="H26" s="24"/>
      <c r="I26" s="24"/>
      <c r="J26" s="23">
        <v>-20160</v>
      </c>
      <c r="K26" s="24"/>
      <c r="L26" s="24"/>
      <c r="M26" s="24"/>
      <c r="N26" s="23"/>
      <c r="O26" s="23">
        <v>-9793</v>
      </c>
    </row>
    <row r="27" spans="1:15" ht="13.5">
      <c r="A27" s="4" t="s">
        <v>60</v>
      </c>
      <c r="B27" s="23">
        <v>10833</v>
      </c>
      <c r="C27" s="23">
        <v>13601</v>
      </c>
      <c r="D27" s="24"/>
      <c r="E27" s="24"/>
      <c r="F27" s="23">
        <v>16765</v>
      </c>
      <c r="G27" s="24"/>
      <c r="H27" s="24"/>
      <c r="I27" s="24"/>
      <c r="J27" s="23">
        <v>31291</v>
      </c>
      <c r="K27" s="24"/>
      <c r="L27" s="24"/>
      <c r="M27" s="24"/>
      <c r="N27" s="23"/>
      <c r="O27" s="23">
        <v>66644</v>
      </c>
    </row>
    <row r="28" spans="1:15" ht="13.5">
      <c r="A28" s="3" t="s">
        <v>61</v>
      </c>
      <c r="B28" s="23">
        <v>50688</v>
      </c>
      <c r="C28" s="23">
        <v>49604</v>
      </c>
      <c r="D28" s="24"/>
      <c r="E28" s="24"/>
      <c r="F28" s="23">
        <v>49604</v>
      </c>
      <c r="G28" s="24"/>
      <c r="H28" s="24"/>
      <c r="I28" s="24"/>
      <c r="J28" s="23">
        <v>49604</v>
      </c>
      <c r="K28" s="24"/>
      <c r="L28" s="24"/>
      <c r="M28" s="24"/>
      <c r="N28" s="23"/>
      <c r="O28" s="23">
        <v>63637</v>
      </c>
    </row>
    <row r="29" spans="1:15" ht="13.5">
      <c r="A29" s="4" t="s">
        <v>57</v>
      </c>
      <c r="B29" s="23">
        <v>-45277</v>
      </c>
      <c r="C29" s="23">
        <v>-43505</v>
      </c>
      <c r="D29" s="24"/>
      <c r="E29" s="24"/>
      <c r="F29" s="23">
        <v>-41309</v>
      </c>
      <c r="G29" s="24"/>
      <c r="H29" s="24"/>
      <c r="I29" s="24"/>
      <c r="J29" s="23">
        <v>-38092</v>
      </c>
      <c r="K29" s="24"/>
      <c r="L29" s="24"/>
      <c r="M29" s="24"/>
      <c r="N29" s="23"/>
      <c r="O29" s="23">
        <v>-46800</v>
      </c>
    </row>
    <row r="30" spans="1:15" ht="13.5">
      <c r="A30" s="4" t="s">
        <v>62</v>
      </c>
      <c r="B30" s="23">
        <v>5410</v>
      </c>
      <c r="C30" s="23">
        <v>6098</v>
      </c>
      <c r="D30" s="24"/>
      <c r="E30" s="24"/>
      <c r="F30" s="23">
        <v>8294</v>
      </c>
      <c r="G30" s="24"/>
      <c r="H30" s="24"/>
      <c r="I30" s="24"/>
      <c r="J30" s="23">
        <v>11511</v>
      </c>
      <c r="K30" s="24"/>
      <c r="L30" s="24"/>
      <c r="M30" s="24"/>
      <c r="N30" s="23"/>
      <c r="O30" s="23">
        <v>16836</v>
      </c>
    </row>
    <row r="31" spans="1:15" ht="13.5">
      <c r="A31" s="3" t="s">
        <v>63</v>
      </c>
      <c r="B31" s="23">
        <v>5026</v>
      </c>
      <c r="C31" s="23">
        <v>5026</v>
      </c>
      <c r="D31" s="24"/>
      <c r="E31" s="24"/>
      <c r="F31" s="23">
        <v>5026</v>
      </c>
      <c r="G31" s="24"/>
      <c r="H31" s="24"/>
      <c r="I31" s="24"/>
      <c r="J31" s="23">
        <v>5026</v>
      </c>
      <c r="K31" s="24"/>
      <c r="L31" s="24"/>
      <c r="M31" s="24"/>
      <c r="N31" s="23"/>
      <c r="O31" s="23">
        <v>5026</v>
      </c>
    </row>
    <row r="32" spans="1:15" ht="13.5">
      <c r="A32" s="3" t="s">
        <v>64</v>
      </c>
      <c r="B32" s="23">
        <v>42558</v>
      </c>
      <c r="C32" s="23">
        <v>49374</v>
      </c>
      <c r="D32" s="24">
        <v>54058</v>
      </c>
      <c r="E32" s="24">
        <v>56409</v>
      </c>
      <c r="F32" s="23">
        <v>58754</v>
      </c>
      <c r="G32" s="24">
        <v>73600</v>
      </c>
      <c r="H32" s="24">
        <v>77385</v>
      </c>
      <c r="I32" s="24">
        <v>77619</v>
      </c>
      <c r="J32" s="23">
        <v>81249</v>
      </c>
      <c r="K32" s="24">
        <v>79753</v>
      </c>
      <c r="L32" s="24">
        <v>83867</v>
      </c>
      <c r="M32" s="24">
        <v>86973</v>
      </c>
      <c r="N32" s="23">
        <v>42738</v>
      </c>
      <c r="O32" s="23">
        <v>117435</v>
      </c>
    </row>
    <row r="33" spans="1:15" ht="13.5">
      <c r="A33" s="3" t="s">
        <v>65</v>
      </c>
      <c r="B33" s="23">
        <v>1516</v>
      </c>
      <c r="C33" s="23">
        <v>2643</v>
      </c>
      <c r="D33" s="24"/>
      <c r="E33" s="24"/>
      <c r="F33" s="23">
        <v>4502</v>
      </c>
      <c r="G33" s="24"/>
      <c r="H33" s="24"/>
      <c r="I33" s="24"/>
      <c r="J33" s="23">
        <v>6362</v>
      </c>
      <c r="K33" s="24"/>
      <c r="L33" s="24"/>
      <c r="M33" s="24"/>
      <c r="N33" s="23"/>
      <c r="O33" s="23">
        <v>3493</v>
      </c>
    </row>
    <row r="34" spans="1:15" ht="13.5">
      <c r="A34" s="3" t="s">
        <v>66</v>
      </c>
      <c r="B34" s="23">
        <v>80</v>
      </c>
      <c r="C34" s="23">
        <v>80</v>
      </c>
      <c r="D34" s="24"/>
      <c r="E34" s="24"/>
      <c r="F34" s="23">
        <v>80</v>
      </c>
      <c r="G34" s="24"/>
      <c r="H34" s="24"/>
      <c r="I34" s="24"/>
      <c r="J34" s="23">
        <v>80</v>
      </c>
      <c r="K34" s="24"/>
      <c r="L34" s="24"/>
      <c r="M34" s="24"/>
      <c r="N34" s="23"/>
      <c r="O34" s="23">
        <v>80</v>
      </c>
    </row>
    <row r="35" spans="1:15" ht="13.5">
      <c r="A35" s="3" t="s">
        <v>67</v>
      </c>
      <c r="B35" s="23">
        <v>1596</v>
      </c>
      <c r="C35" s="23">
        <v>2723</v>
      </c>
      <c r="D35" s="24">
        <v>3653</v>
      </c>
      <c r="E35" s="24">
        <v>4117</v>
      </c>
      <c r="F35" s="23">
        <v>4582</v>
      </c>
      <c r="G35" s="24">
        <v>5047</v>
      </c>
      <c r="H35" s="24">
        <v>5512</v>
      </c>
      <c r="I35" s="24">
        <v>5977</v>
      </c>
      <c r="J35" s="23">
        <v>6442</v>
      </c>
      <c r="K35" s="24">
        <v>5357</v>
      </c>
      <c r="L35" s="24">
        <v>5747</v>
      </c>
      <c r="M35" s="24">
        <v>6137</v>
      </c>
      <c r="N35" s="23">
        <v>2546</v>
      </c>
      <c r="O35" s="23">
        <v>3573</v>
      </c>
    </row>
    <row r="36" spans="1:15" ht="13.5">
      <c r="A36" s="3" t="s">
        <v>68</v>
      </c>
      <c r="B36" s="23">
        <v>51452</v>
      </c>
      <c r="C36" s="23">
        <v>62802</v>
      </c>
      <c r="D36" s="24">
        <v>66836</v>
      </c>
      <c r="E36" s="24">
        <v>67228</v>
      </c>
      <c r="F36" s="23">
        <v>66743</v>
      </c>
      <c r="G36" s="24">
        <v>174484</v>
      </c>
      <c r="H36" s="24">
        <v>178736</v>
      </c>
      <c r="I36" s="24">
        <v>166842</v>
      </c>
      <c r="J36" s="23">
        <v>183762</v>
      </c>
      <c r="K36" s="24">
        <v>173591</v>
      </c>
      <c r="L36" s="24">
        <v>177339</v>
      </c>
      <c r="M36" s="24">
        <v>169774</v>
      </c>
      <c r="N36" s="23">
        <v>66604</v>
      </c>
      <c r="O36" s="23">
        <v>58585</v>
      </c>
    </row>
    <row r="37" spans="1:15" ht="13.5">
      <c r="A37" s="3" t="s">
        <v>69</v>
      </c>
      <c r="B37" s="23">
        <v>90000</v>
      </c>
      <c r="C37" s="23">
        <v>50000</v>
      </c>
      <c r="D37" s="24"/>
      <c r="E37" s="24"/>
      <c r="F37" s="23"/>
      <c r="G37" s="24"/>
      <c r="H37" s="24"/>
      <c r="I37" s="24"/>
      <c r="J37" s="23"/>
      <c r="K37" s="24"/>
      <c r="L37" s="24"/>
      <c r="M37" s="24"/>
      <c r="N37" s="23"/>
      <c r="O37" s="23">
        <v>440000</v>
      </c>
    </row>
    <row r="38" spans="1:15" ht="13.5">
      <c r="A38" s="3" t="s">
        <v>70</v>
      </c>
      <c r="B38" s="23">
        <v>9000</v>
      </c>
      <c r="C38" s="23">
        <v>24500</v>
      </c>
      <c r="D38" s="24"/>
      <c r="E38" s="24"/>
      <c r="F38" s="23">
        <v>30000</v>
      </c>
      <c r="G38" s="24"/>
      <c r="H38" s="24"/>
      <c r="I38" s="24"/>
      <c r="J38" s="23"/>
      <c r="K38" s="24"/>
      <c r="L38" s="24"/>
      <c r="M38" s="24"/>
      <c r="N38" s="23"/>
      <c r="O38" s="23"/>
    </row>
    <row r="39" spans="1:15" ht="13.5">
      <c r="A39" s="3" t="s">
        <v>71</v>
      </c>
      <c r="B39" s="23">
        <v>28795</v>
      </c>
      <c r="C39" s="23">
        <v>28794</v>
      </c>
      <c r="D39" s="24"/>
      <c r="E39" s="24"/>
      <c r="F39" s="23">
        <v>28794</v>
      </c>
      <c r="G39" s="24"/>
      <c r="H39" s="24"/>
      <c r="I39" s="24"/>
      <c r="J39" s="23">
        <v>28930</v>
      </c>
      <c r="K39" s="24"/>
      <c r="L39" s="24"/>
      <c r="M39" s="24"/>
      <c r="N39" s="23"/>
      <c r="O39" s="23">
        <v>48283</v>
      </c>
    </row>
    <row r="40" spans="1:15" ht="13.5">
      <c r="A40" s="3" t="s">
        <v>72</v>
      </c>
      <c r="B40" s="23">
        <v>99542</v>
      </c>
      <c r="C40" s="23">
        <v>91664</v>
      </c>
      <c r="D40" s="24"/>
      <c r="E40" s="24"/>
      <c r="F40" s="23">
        <v>90923</v>
      </c>
      <c r="G40" s="24"/>
      <c r="H40" s="24"/>
      <c r="I40" s="24"/>
      <c r="J40" s="23">
        <v>76350</v>
      </c>
      <c r="K40" s="24"/>
      <c r="L40" s="24"/>
      <c r="M40" s="24"/>
      <c r="N40" s="23"/>
      <c r="O40" s="23">
        <v>76350</v>
      </c>
    </row>
    <row r="41" spans="1:15" ht="13.5">
      <c r="A41" s="3" t="s">
        <v>73</v>
      </c>
      <c r="B41" s="23"/>
      <c r="C41" s="23">
        <v>750</v>
      </c>
      <c r="D41" s="24"/>
      <c r="E41" s="24"/>
      <c r="F41" s="23">
        <v>1517</v>
      </c>
      <c r="G41" s="24"/>
      <c r="H41" s="24"/>
      <c r="I41" s="24"/>
      <c r="J41" s="23">
        <v>2401</v>
      </c>
      <c r="K41" s="24"/>
      <c r="L41" s="24"/>
      <c r="M41" s="24"/>
      <c r="N41" s="23"/>
      <c r="O41" s="23">
        <v>4140</v>
      </c>
    </row>
    <row r="42" spans="1:15" ht="13.5">
      <c r="A42" s="3" t="s">
        <v>53</v>
      </c>
      <c r="B42" s="23">
        <v>3070</v>
      </c>
      <c r="C42" s="23">
        <v>3070</v>
      </c>
      <c r="D42" s="24">
        <v>152213</v>
      </c>
      <c r="E42" s="24">
        <v>154005</v>
      </c>
      <c r="F42" s="23">
        <v>3870</v>
      </c>
      <c r="G42" s="24">
        <v>162752</v>
      </c>
      <c r="H42" s="24">
        <v>132326</v>
      </c>
      <c r="I42" s="24">
        <v>131901</v>
      </c>
      <c r="J42" s="23">
        <v>3870</v>
      </c>
      <c r="K42" s="24">
        <v>128704</v>
      </c>
      <c r="L42" s="24">
        <v>128365</v>
      </c>
      <c r="M42" s="24">
        <v>128026</v>
      </c>
      <c r="N42" s="23">
        <v>127560</v>
      </c>
      <c r="O42" s="23">
        <v>24566</v>
      </c>
    </row>
    <row r="43" spans="1:15" ht="13.5">
      <c r="A43" s="3" t="s">
        <v>54</v>
      </c>
      <c r="B43" s="23">
        <v>-102702</v>
      </c>
      <c r="C43" s="23">
        <v>-92994</v>
      </c>
      <c r="D43" s="24">
        <v>-91313</v>
      </c>
      <c r="E43" s="24">
        <v>-91333</v>
      </c>
      <c r="F43" s="23">
        <v>-91353</v>
      </c>
      <c r="G43" s="24">
        <v>-76450</v>
      </c>
      <c r="H43" s="24">
        <v>-76350</v>
      </c>
      <c r="I43" s="24">
        <v>-76350</v>
      </c>
      <c r="J43" s="23">
        <v>-76350</v>
      </c>
      <c r="K43" s="24">
        <v>-76350</v>
      </c>
      <c r="L43" s="24">
        <v>-76350</v>
      </c>
      <c r="M43" s="24">
        <v>-76350</v>
      </c>
      <c r="N43" s="23">
        <v>-76350</v>
      </c>
      <c r="O43" s="23">
        <v>-76350</v>
      </c>
    </row>
    <row r="44" spans="1:15" ht="13.5">
      <c r="A44" s="3" t="s">
        <v>74</v>
      </c>
      <c r="B44" s="23">
        <v>179158</v>
      </c>
      <c r="C44" s="23">
        <v>168586</v>
      </c>
      <c r="D44" s="24">
        <v>127736</v>
      </c>
      <c r="E44" s="24">
        <v>129900</v>
      </c>
      <c r="F44" s="23">
        <v>155457</v>
      </c>
      <c r="G44" s="24">
        <v>260786</v>
      </c>
      <c r="H44" s="24">
        <v>234713</v>
      </c>
      <c r="I44" s="24">
        <v>222393</v>
      </c>
      <c r="J44" s="23">
        <v>238911</v>
      </c>
      <c r="K44" s="24">
        <v>225945</v>
      </c>
      <c r="L44" s="24">
        <v>229354</v>
      </c>
      <c r="M44" s="24">
        <v>221450</v>
      </c>
      <c r="N44" s="23">
        <v>117814</v>
      </c>
      <c r="O44" s="23">
        <v>575584</v>
      </c>
    </row>
    <row r="45" spans="1:15" ht="13.5">
      <c r="A45" s="2" t="s">
        <v>75</v>
      </c>
      <c r="B45" s="23">
        <v>223313</v>
      </c>
      <c r="C45" s="23">
        <v>220684</v>
      </c>
      <c r="D45" s="24">
        <v>185447</v>
      </c>
      <c r="E45" s="24">
        <v>190427</v>
      </c>
      <c r="F45" s="23">
        <v>218793</v>
      </c>
      <c r="G45" s="24">
        <v>339435</v>
      </c>
      <c r="H45" s="24">
        <v>317611</v>
      </c>
      <c r="I45" s="24">
        <v>305990</v>
      </c>
      <c r="J45" s="23">
        <v>326603</v>
      </c>
      <c r="K45" s="24">
        <v>311056</v>
      </c>
      <c r="L45" s="24">
        <v>318968</v>
      </c>
      <c r="M45" s="24">
        <v>314561</v>
      </c>
      <c r="N45" s="23">
        <v>163100</v>
      </c>
      <c r="O45" s="23">
        <v>696594</v>
      </c>
    </row>
    <row r="46" spans="1:15" ht="14.25" thickBot="1">
      <c r="A46" s="5" t="s">
        <v>76</v>
      </c>
      <c r="B46" s="25">
        <v>1074736</v>
      </c>
      <c r="C46" s="25">
        <v>997155</v>
      </c>
      <c r="D46" s="26">
        <v>1237000</v>
      </c>
      <c r="E46" s="26">
        <v>1076898</v>
      </c>
      <c r="F46" s="25">
        <v>1089941</v>
      </c>
      <c r="G46" s="26">
        <v>1230272</v>
      </c>
      <c r="H46" s="26">
        <v>1269566</v>
      </c>
      <c r="I46" s="26">
        <v>1316999</v>
      </c>
      <c r="J46" s="25">
        <v>1473622</v>
      </c>
      <c r="K46" s="26">
        <v>1449454</v>
      </c>
      <c r="L46" s="26">
        <v>1520170</v>
      </c>
      <c r="M46" s="26">
        <v>1504428</v>
      </c>
      <c r="N46" s="25">
        <v>1769102</v>
      </c>
      <c r="O46" s="25">
        <v>2093322</v>
      </c>
    </row>
    <row r="47" spans="1:15" ht="14.25" thickTop="1">
      <c r="A47" s="2" t="s">
        <v>77</v>
      </c>
      <c r="B47" s="23">
        <v>184468</v>
      </c>
      <c r="C47" s="23">
        <v>35850</v>
      </c>
      <c r="D47" s="24">
        <v>24768</v>
      </c>
      <c r="E47" s="24">
        <v>33388</v>
      </c>
      <c r="F47" s="23">
        <v>30768</v>
      </c>
      <c r="G47" s="24">
        <v>19652</v>
      </c>
      <c r="H47" s="24">
        <v>22402</v>
      </c>
      <c r="I47" s="24">
        <v>37128</v>
      </c>
      <c r="J47" s="23">
        <v>13690</v>
      </c>
      <c r="K47" s="24">
        <v>12445</v>
      </c>
      <c r="L47" s="24">
        <v>32017</v>
      </c>
      <c r="M47" s="24">
        <v>22710</v>
      </c>
      <c r="N47" s="23">
        <v>30891</v>
      </c>
      <c r="O47" s="23">
        <v>21321</v>
      </c>
    </row>
    <row r="48" spans="1:15" ht="13.5">
      <c r="A48" s="2" t="s">
        <v>78</v>
      </c>
      <c r="B48" s="23">
        <v>262500</v>
      </c>
      <c r="C48" s="23">
        <v>292500</v>
      </c>
      <c r="D48" s="24">
        <v>300000</v>
      </c>
      <c r="E48" s="24">
        <v>300000</v>
      </c>
      <c r="F48" s="23">
        <v>300000</v>
      </c>
      <c r="G48" s="24">
        <v>300000</v>
      </c>
      <c r="H48" s="24">
        <v>300000</v>
      </c>
      <c r="I48" s="24">
        <v>300000</v>
      </c>
      <c r="J48" s="23">
        <v>300000</v>
      </c>
      <c r="K48" s="24">
        <v>300000</v>
      </c>
      <c r="L48" s="24">
        <v>300000</v>
      </c>
      <c r="M48" s="24">
        <v>300000</v>
      </c>
      <c r="N48" s="23">
        <v>500000</v>
      </c>
      <c r="O48" s="23">
        <v>500000</v>
      </c>
    </row>
    <row r="49" spans="1:15" ht="13.5">
      <c r="A49" s="2" t="s">
        <v>79</v>
      </c>
      <c r="B49" s="23">
        <v>132345</v>
      </c>
      <c r="C49" s="23">
        <v>56724</v>
      </c>
      <c r="D49" s="24">
        <v>311223</v>
      </c>
      <c r="E49" s="24">
        <v>63581</v>
      </c>
      <c r="F49" s="23">
        <v>112150</v>
      </c>
      <c r="G49" s="24">
        <v>66854</v>
      </c>
      <c r="H49" s="24">
        <v>61802</v>
      </c>
      <c r="I49" s="24">
        <v>55876</v>
      </c>
      <c r="J49" s="23">
        <v>125757</v>
      </c>
      <c r="K49" s="24">
        <v>65195</v>
      </c>
      <c r="L49" s="24">
        <v>74849</v>
      </c>
      <c r="M49" s="24">
        <v>80116</v>
      </c>
      <c r="N49" s="23">
        <v>83432</v>
      </c>
      <c r="O49" s="23">
        <v>362281</v>
      </c>
    </row>
    <row r="50" spans="1:15" ht="13.5">
      <c r="A50" s="2" t="s">
        <v>80</v>
      </c>
      <c r="B50" s="23">
        <v>8498</v>
      </c>
      <c r="C50" s="23">
        <v>8939</v>
      </c>
      <c r="D50" s="24"/>
      <c r="E50" s="24"/>
      <c r="F50" s="23">
        <v>11860</v>
      </c>
      <c r="G50" s="24"/>
      <c r="H50" s="24"/>
      <c r="I50" s="24"/>
      <c r="J50" s="23">
        <v>14588</v>
      </c>
      <c r="K50" s="24"/>
      <c r="L50" s="24"/>
      <c r="M50" s="24"/>
      <c r="N50" s="23"/>
      <c r="O50" s="23">
        <v>10763</v>
      </c>
    </row>
    <row r="51" spans="1:15" ht="13.5">
      <c r="A51" s="2" t="s">
        <v>81</v>
      </c>
      <c r="B51" s="23">
        <v>2451</v>
      </c>
      <c r="C51" s="23">
        <v>2904</v>
      </c>
      <c r="D51" s="24">
        <v>1895</v>
      </c>
      <c r="E51" s="24">
        <v>879</v>
      </c>
      <c r="F51" s="23">
        <v>2041</v>
      </c>
      <c r="G51" s="24">
        <v>1599</v>
      </c>
      <c r="H51" s="24">
        <v>1566</v>
      </c>
      <c r="I51" s="24">
        <v>783</v>
      </c>
      <c r="J51" s="23">
        <v>2734</v>
      </c>
      <c r="K51" s="24">
        <v>2769</v>
      </c>
      <c r="L51" s="24">
        <v>1996</v>
      </c>
      <c r="M51" s="24">
        <v>959</v>
      </c>
      <c r="N51" s="23">
        <v>2497</v>
      </c>
      <c r="O51" s="23">
        <v>3412</v>
      </c>
    </row>
    <row r="52" spans="1:15" ht="13.5">
      <c r="A52" s="2" t="s">
        <v>82</v>
      </c>
      <c r="B52" s="23">
        <v>105</v>
      </c>
      <c r="C52" s="23"/>
      <c r="D52" s="24"/>
      <c r="E52" s="24"/>
      <c r="F52" s="23">
        <v>252</v>
      </c>
      <c r="G52" s="24"/>
      <c r="H52" s="24"/>
      <c r="I52" s="24"/>
      <c r="J52" s="23">
        <v>600</v>
      </c>
      <c r="K52" s="24"/>
      <c r="L52" s="24"/>
      <c r="M52" s="24"/>
      <c r="N52" s="23"/>
      <c r="O52" s="23"/>
    </row>
    <row r="53" spans="1:15" ht="13.5">
      <c r="A53" s="2" t="s">
        <v>83</v>
      </c>
      <c r="B53" s="23">
        <v>9191</v>
      </c>
      <c r="C53" s="23">
        <v>6546</v>
      </c>
      <c r="D53" s="24"/>
      <c r="E53" s="24"/>
      <c r="F53" s="23">
        <v>2953</v>
      </c>
      <c r="G53" s="24"/>
      <c r="H53" s="24"/>
      <c r="I53" s="24"/>
      <c r="J53" s="23">
        <v>2925</v>
      </c>
      <c r="K53" s="24"/>
      <c r="L53" s="24"/>
      <c r="M53" s="24"/>
      <c r="N53" s="23"/>
      <c r="O53" s="23">
        <v>6453</v>
      </c>
    </row>
    <row r="54" spans="1:15" ht="13.5">
      <c r="A54" s="2" t="s">
        <v>84</v>
      </c>
      <c r="B54" s="23">
        <v>686</v>
      </c>
      <c r="C54" s="23"/>
      <c r="D54" s="24"/>
      <c r="E54" s="24"/>
      <c r="F54" s="23">
        <v>95</v>
      </c>
      <c r="G54" s="24"/>
      <c r="H54" s="24"/>
      <c r="I54" s="24"/>
      <c r="J54" s="23">
        <v>95</v>
      </c>
      <c r="K54" s="24"/>
      <c r="L54" s="24"/>
      <c r="M54" s="24"/>
      <c r="N54" s="23"/>
      <c r="O54" s="23">
        <v>95</v>
      </c>
    </row>
    <row r="55" spans="1:15" ht="13.5">
      <c r="A55" s="2" t="s">
        <v>85</v>
      </c>
      <c r="B55" s="23">
        <v>10107</v>
      </c>
      <c r="C55" s="23">
        <v>11275</v>
      </c>
      <c r="D55" s="24">
        <v>6812</v>
      </c>
      <c r="E55" s="24"/>
      <c r="F55" s="23">
        <v>4154</v>
      </c>
      <c r="G55" s="24">
        <v>4428</v>
      </c>
      <c r="H55" s="24">
        <v>4094</v>
      </c>
      <c r="I55" s="24">
        <v>4975</v>
      </c>
      <c r="J55" s="23">
        <v>5713</v>
      </c>
      <c r="K55" s="24">
        <v>5064</v>
      </c>
      <c r="L55" s="24">
        <v>5357</v>
      </c>
      <c r="M55" s="24">
        <v>6690</v>
      </c>
      <c r="N55" s="23">
        <v>7359</v>
      </c>
      <c r="O55" s="23">
        <v>11010</v>
      </c>
    </row>
    <row r="56" spans="1:15" ht="13.5">
      <c r="A56" s="2" t="s">
        <v>86</v>
      </c>
      <c r="B56" s="23">
        <v>27293</v>
      </c>
      <c r="C56" s="23">
        <v>27293</v>
      </c>
      <c r="D56" s="24"/>
      <c r="E56" s="24"/>
      <c r="F56" s="23">
        <v>30736</v>
      </c>
      <c r="G56" s="24"/>
      <c r="H56" s="24"/>
      <c r="I56" s="24"/>
      <c r="J56" s="23"/>
      <c r="K56" s="24"/>
      <c r="L56" s="24"/>
      <c r="M56" s="24"/>
      <c r="N56" s="23"/>
      <c r="O56" s="23"/>
    </row>
    <row r="57" spans="1:15" ht="13.5">
      <c r="A57" s="2" t="s">
        <v>53</v>
      </c>
      <c r="B57" s="23">
        <v>86</v>
      </c>
      <c r="C57" s="23">
        <v>5324</v>
      </c>
      <c r="D57" s="24">
        <v>48926</v>
      </c>
      <c r="E57" s="24">
        <v>123069</v>
      </c>
      <c r="F57" s="23">
        <v>104</v>
      </c>
      <c r="G57" s="24">
        <v>11244</v>
      </c>
      <c r="H57" s="24">
        <v>10355</v>
      </c>
      <c r="I57" s="24">
        <v>17149</v>
      </c>
      <c r="J57" s="23">
        <v>42</v>
      </c>
      <c r="K57" s="24">
        <v>25741</v>
      </c>
      <c r="L57" s="24">
        <v>11330</v>
      </c>
      <c r="M57" s="24">
        <v>10380</v>
      </c>
      <c r="N57" s="23">
        <v>32313</v>
      </c>
      <c r="O57" s="23"/>
    </row>
    <row r="58" spans="1:15" ht="13.5">
      <c r="A58" s="2" t="s">
        <v>87</v>
      </c>
      <c r="B58" s="23">
        <v>637735</v>
      </c>
      <c r="C58" s="23">
        <v>447360</v>
      </c>
      <c r="D58" s="24">
        <v>693626</v>
      </c>
      <c r="E58" s="24">
        <v>526157</v>
      </c>
      <c r="F58" s="23">
        <v>495116</v>
      </c>
      <c r="G58" s="24">
        <v>403778</v>
      </c>
      <c r="H58" s="24">
        <v>400220</v>
      </c>
      <c r="I58" s="24">
        <v>415913</v>
      </c>
      <c r="J58" s="23">
        <v>466148</v>
      </c>
      <c r="K58" s="24">
        <v>411217</v>
      </c>
      <c r="L58" s="24">
        <v>425551</v>
      </c>
      <c r="M58" s="24">
        <v>420857</v>
      </c>
      <c r="N58" s="23">
        <v>656494</v>
      </c>
      <c r="O58" s="23">
        <v>915338</v>
      </c>
    </row>
    <row r="59" spans="1:15" ht="13.5">
      <c r="A59" s="2" t="s">
        <v>88</v>
      </c>
      <c r="B59" s="23">
        <v>4161</v>
      </c>
      <c r="C59" s="23">
        <v>17513</v>
      </c>
      <c r="D59" s="24">
        <v>22443</v>
      </c>
      <c r="E59" s="24">
        <v>26765</v>
      </c>
      <c r="F59" s="23">
        <v>30728</v>
      </c>
      <c r="G59" s="24">
        <v>33154</v>
      </c>
      <c r="H59" s="24">
        <v>37169</v>
      </c>
      <c r="I59" s="24">
        <v>42412</v>
      </c>
      <c r="J59" s="23">
        <v>47875</v>
      </c>
      <c r="K59" s="24">
        <v>50575</v>
      </c>
      <c r="L59" s="24">
        <v>52597</v>
      </c>
      <c r="M59" s="24">
        <v>59173</v>
      </c>
      <c r="N59" s="23">
        <v>63749</v>
      </c>
      <c r="O59" s="23">
        <v>77501</v>
      </c>
    </row>
    <row r="60" spans="1:15" ht="13.5">
      <c r="A60" s="2" t="s">
        <v>89</v>
      </c>
      <c r="B60" s="23">
        <v>44192</v>
      </c>
      <c r="C60" s="23">
        <v>71486</v>
      </c>
      <c r="D60" s="24"/>
      <c r="E60" s="24"/>
      <c r="F60" s="23">
        <v>112905</v>
      </c>
      <c r="G60" s="24"/>
      <c r="H60" s="24"/>
      <c r="I60" s="24"/>
      <c r="J60" s="23"/>
      <c r="K60" s="24"/>
      <c r="L60" s="24"/>
      <c r="M60" s="24"/>
      <c r="N60" s="23"/>
      <c r="O60" s="23"/>
    </row>
    <row r="61" spans="1:15" ht="13.5">
      <c r="A61" s="2" t="s">
        <v>90</v>
      </c>
      <c r="B61" s="23">
        <v>69</v>
      </c>
      <c r="C61" s="23">
        <v>145</v>
      </c>
      <c r="D61" s="24"/>
      <c r="E61" s="24"/>
      <c r="F61" s="23">
        <v>58</v>
      </c>
      <c r="G61" s="24"/>
      <c r="H61" s="24"/>
      <c r="I61" s="24"/>
      <c r="J61" s="23">
        <v>11148</v>
      </c>
      <c r="K61" s="24"/>
      <c r="L61" s="24"/>
      <c r="M61" s="24"/>
      <c r="N61" s="23"/>
      <c r="O61" s="23">
        <v>421</v>
      </c>
    </row>
    <row r="62" spans="1:15" ht="13.5">
      <c r="A62" s="2" t="s">
        <v>91</v>
      </c>
      <c r="B62" s="23">
        <v>48423</v>
      </c>
      <c r="C62" s="23">
        <v>89145</v>
      </c>
      <c r="D62" s="24">
        <v>120076</v>
      </c>
      <c r="E62" s="24">
        <v>132432</v>
      </c>
      <c r="F62" s="23">
        <v>143882</v>
      </c>
      <c r="G62" s="24">
        <v>40718</v>
      </c>
      <c r="H62" s="24">
        <v>46462</v>
      </c>
      <c r="I62" s="24">
        <v>46867</v>
      </c>
      <c r="J62" s="23">
        <v>59214</v>
      </c>
      <c r="K62" s="24">
        <v>57776</v>
      </c>
      <c r="L62" s="24">
        <v>61322</v>
      </c>
      <c r="M62" s="24">
        <v>64821</v>
      </c>
      <c r="N62" s="23">
        <v>63940</v>
      </c>
      <c r="O62" s="23">
        <v>78112</v>
      </c>
    </row>
    <row r="63" spans="1:15" ht="14.25" thickBot="1">
      <c r="A63" s="5" t="s">
        <v>92</v>
      </c>
      <c r="B63" s="25">
        <v>686158</v>
      </c>
      <c r="C63" s="25">
        <v>536506</v>
      </c>
      <c r="D63" s="26">
        <v>813703</v>
      </c>
      <c r="E63" s="26">
        <v>658590</v>
      </c>
      <c r="F63" s="25">
        <v>638998</v>
      </c>
      <c r="G63" s="26">
        <v>444497</v>
      </c>
      <c r="H63" s="26">
        <v>446683</v>
      </c>
      <c r="I63" s="26">
        <v>462781</v>
      </c>
      <c r="J63" s="25">
        <v>525363</v>
      </c>
      <c r="K63" s="26">
        <v>468993</v>
      </c>
      <c r="L63" s="26">
        <v>486873</v>
      </c>
      <c r="M63" s="26">
        <v>485679</v>
      </c>
      <c r="N63" s="25">
        <v>720435</v>
      </c>
      <c r="O63" s="25">
        <v>993450</v>
      </c>
    </row>
    <row r="64" spans="1:15" ht="14.25" thickTop="1">
      <c r="A64" s="2" t="s">
        <v>93</v>
      </c>
      <c r="B64" s="23">
        <v>616020</v>
      </c>
      <c r="C64" s="23">
        <v>616020</v>
      </c>
      <c r="D64" s="24">
        <v>616020</v>
      </c>
      <c r="E64" s="24">
        <v>616020</v>
      </c>
      <c r="F64" s="23">
        <v>616020</v>
      </c>
      <c r="G64" s="24">
        <v>616020</v>
      </c>
      <c r="H64" s="24">
        <v>616020</v>
      </c>
      <c r="I64" s="24">
        <v>616020</v>
      </c>
      <c r="J64" s="23">
        <v>616020</v>
      </c>
      <c r="K64" s="24">
        <v>616020</v>
      </c>
      <c r="L64" s="24">
        <v>616020</v>
      </c>
      <c r="M64" s="24">
        <v>616020</v>
      </c>
      <c r="N64" s="23">
        <v>616020</v>
      </c>
      <c r="O64" s="23">
        <v>616020</v>
      </c>
    </row>
    <row r="65" spans="1:15" ht="13.5">
      <c r="A65" s="3" t="s">
        <v>94</v>
      </c>
      <c r="B65" s="23">
        <v>423200</v>
      </c>
      <c r="C65" s="23">
        <v>423200</v>
      </c>
      <c r="D65" s="24"/>
      <c r="E65" s="24"/>
      <c r="F65" s="23">
        <v>423200</v>
      </c>
      <c r="G65" s="24"/>
      <c r="H65" s="24"/>
      <c r="I65" s="24"/>
      <c r="J65" s="23">
        <v>423200</v>
      </c>
      <c r="K65" s="24"/>
      <c r="L65" s="24"/>
      <c r="M65" s="24"/>
      <c r="N65" s="23"/>
      <c r="O65" s="23">
        <v>587500</v>
      </c>
    </row>
    <row r="66" spans="1:15" ht="13.5">
      <c r="A66" s="3" t="s">
        <v>95</v>
      </c>
      <c r="B66" s="23">
        <v>423200</v>
      </c>
      <c r="C66" s="23">
        <v>423200</v>
      </c>
      <c r="D66" s="24">
        <v>423200</v>
      </c>
      <c r="E66" s="24">
        <v>423200</v>
      </c>
      <c r="F66" s="23">
        <v>423200</v>
      </c>
      <c r="G66" s="24">
        <v>423200</v>
      </c>
      <c r="H66" s="24">
        <v>423200</v>
      </c>
      <c r="I66" s="24">
        <v>423200</v>
      </c>
      <c r="J66" s="23">
        <v>423200</v>
      </c>
      <c r="K66" s="24">
        <v>423200</v>
      </c>
      <c r="L66" s="24">
        <v>423200</v>
      </c>
      <c r="M66" s="24">
        <v>587500</v>
      </c>
      <c r="N66" s="23">
        <v>587500</v>
      </c>
      <c r="O66" s="23">
        <v>587500</v>
      </c>
    </row>
    <row r="67" spans="1:15" ht="13.5">
      <c r="A67" s="4" t="s">
        <v>96</v>
      </c>
      <c r="B67" s="23">
        <v>-656748</v>
      </c>
      <c r="C67" s="23">
        <v>-585286</v>
      </c>
      <c r="D67" s="24"/>
      <c r="E67" s="24"/>
      <c r="F67" s="23">
        <v>-596074</v>
      </c>
      <c r="G67" s="24"/>
      <c r="H67" s="24"/>
      <c r="I67" s="24"/>
      <c r="J67" s="23">
        <v>-114929</v>
      </c>
      <c r="K67" s="24"/>
      <c r="L67" s="24"/>
      <c r="M67" s="24"/>
      <c r="N67" s="23"/>
      <c r="O67" s="23">
        <v>-305337</v>
      </c>
    </row>
    <row r="68" spans="1:15" ht="13.5">
      <c r="A68" s="3" t="s">
        <v>97</v>
      </c>
      <c r="B68" s="23">
        <v>-656748</v>
      </c>
      <c r="C68" s="23">
        <v>-585286</v>
      </c>
      <c r="D68" s="24">
        <v>-622516</v>
      </c>
      <c r="E68" s="24">
        <v>-628997</v>
      </c>
      <c r="F68" s="23">
        <v>-596074</v>
      </c>
      <c r="G68" s="24">
        <v>-271909</v>
      </c>
      <c r="H68" s="24">
        <v>-237324</v>
      </c>
      <c r="I68" s="24">
        <v>-198933</v>
      </c>
      <c r="J68" s="23">
        <v>-114929</v>
      </c>
      <c r="K68" s="24">
        <v>-76693</v>
      </c>
      <c r="L68" s="24">
        <v>-26081</v>
      </c>
      <c r="M68" s="24">
        <v>-202173</v>
      </c>
      <c r="N68" s="23">
        <v>-164299</v>
      </c>
      <c r="O68" s="23">
        <v>-110337</v>
      </c>
    </row>
    <row r="69" spans="1:15" ht="13.5">
      <c r="A69" s="2" t="s">
        <v>98</v>
      </c>
      <c r="B69" s="23">
        <v>382471</v>
      </c>
      <c r="C69" s="23">
        <v>453933</v>
      </c>
      <c r="D69" s="24">
        <v>416703</v>
      </c>
      <c r="E69" s="24">
        <v>410222</v>
      </c>
      <c r="F69" s="23">
        <v>443145</v>
      </c>
      <c r="G69" s="24">
        <v>767310</v>
      </c>
      <c r="H69" s="24">
        <v>801895</v>
      </c>
      <c r="I69" s="24">
        <v>840286</v>
      </c>
      <c r="J69" s="23">
        <v>924290</v>
      </c>
      <c r="K69" s="24">
        <v>962526</v>
      </c>
      <c r="L69" s="24">
        <v>1013138</v>
      </c>
      <c r="M69" s="24">
        <v>1001346</v>
      </c>
      <c r="N69" s="23">
        <v>1039220</v>
      </c>
      <c r="O69" s="23">
        <v>1093182</v>
      </c>
    </row>
    <row r="70" spans="1:15" ht="13.5">
      <c r="A70" s="2" t="s">
        <v>99</v>
      </c>
      <c r="B70" s="23">
        <v>124</v>
      </c>
      <c r="C70" s="23">
        <v>263</v>
      </c>
      <c r="D70" s="24">
        <v>140</v>
      </c>
      <c r="E70" s="24">
        <v>372</v>
      </c>
      <c r="F70" s="23">
        <v>84</v>
      </c>
      <c r="G70" s="24">
        <v>10752</v>
      </c>
      <c r="H70" s="24">
        <v>13274</v>
      </c>
      <c r="I70" s="24">
        <v>6219</v>
      </c>
      <c r="J70" s="23">
        <v>16256</v>
      </c>
      <c r="K70" s="24">
        <v>10222</v>
      </c>
      <c r="L70" s="24">
        <v>12445</v>
      </c>
      <c r="M70" s="24">
        <v>7958</v>
      </c>
      <c r="N70" s="23">
        <v>2</v>
      </c>
      <c r="O70" s="23">
        <v>613</v>
      </c>
    </row>
    <row r="71" spans="1:15" ht="13.5">
      <c r="A71" s="2" t="s">
        <v>100</v>
      </c>
      <c r="B71" s="23">
        <v>124</v>
      </c>
      <c r="C71" s="23">
        <v>263</v>
      </c>
      <c r="D71" s="24">
        <v>140</v>
      </c>
      <c r="E71" s="24">
        <v>372</v>
      </c>
      <c r="F71" s="23">
        <v>84</v>
      </c>
      <c r="G71" s="24">
        <v>10752</v>
      </c>
      <c r="H71" s="24">
        <v>13274</v>
      </c>
      <c r="I71" s="24">
        <v>6219</v>
      </c>
      <c r="J71" s="23">
        <v>16256</v>
      </c>
      <c r="K71" s="24">
        <v>10222</v>
      </c>
      <c r="L71" s="24">
        <v>12445</v>
      </c>
      <c r="M71" s="24">
        <v>7958</v>
      </c>
      <c r="N71" s="23">
        <v>2</v>
      </c>
      <c r="O71" s="23">
        <v>613</v>
      </c>
    </row>
    <row r="72" spans="1:15" ht="13.5">
      <c r="A72" s="6" t="s">
        <v>101</v>
      </c>
      <c r="B72" s="23">
        <v>5981</v>
      </c>
      <c r="C72" s="23">
        <v>6453</v>
      </c>
      <c r="D72" s="24">
        <v>6453</v>
      </c>
      <c r="E72" s="24">
        <v>7712</v>
      </c>
      <c r="F72" s="23">
        <v>7712</v>
      </c>
      <c r="G72" s="24">
        <v>7712</v>
      </c>
      <c r="H72" s="24">
        <v>7712</v>
      </c>
      <c r="I72" s="24">
        <v>7712</v>
      </c>
      <c r="J72" s="23">
        <v>7712</v>
      </c>
      <c r="K72" s="24">
        <v>7712</v>
      </c>
      <c r="L72" s="24">
        <v>7712</v>
      </c>
      <c r="M72" s="24">
        <v>9444</v>
      </c>
      <c r="N72" s="23">
        <v>9444</v>
      </c>
      <c r="O72" s="23">
        <v>6075</v>
      </c>
    </row>
    <row r="73" spans="1:15" ht="13.5">
      <c r="A73" s="6" t="s">
        <v>102</v>
      </c>
      <c r="B73" s="23">
        <v>388577</v>
      </c>
      <c r="C73" s="23">
        <v>460649</v>
      </c>
      <c r="D73" s="24">
        <v>423297</v>
      </c>
      <c r="E73" s="24">
        <v>418308</v>
      </c>
      <c r="F73" s="23">
        <v>450942</v>
      </c>
      <c r="G73" s="24">
        <v>785775</v>
      </c>
      <c r="H73" s="24">
        <v>822882</v>
      </c>
      <c r="I73" s="24">
        <v>854218</v>
      </c>
      <c r="J73" s="23">
        <v>948259</v>
      </c>
      <c r="K73" s="24">
        <v>980461</v>
      </c>
      <c r="L73" s="24">
        <v>1033296</v>
      </c>
      <c r="M73" s="24">
        <v>1018749</v>
      </c>
      <c r="N73" s="23">
        <v>1048666</v>
      </c>
      <c r="O73" s="23">
        <v>1099871</v>
      </c>
    </row>
    <row r="74" spans="1:15" ht="14.25" thickBot="1">
      <c r="A74" s="7" t="s">
        <v>103</v>
      </c>
      <c r="B74" s="23">
        <v>1074736</v>
      </c>
      <c r="C74" s="23">
        <v>997155</v>
      </c>
      <c r="D74" s="24">
        <v>1237000</v>
      </c>
      <c r="E74" s="24">
        <v>1076898</v>
      </c>
      <c r="F74" s="23">
        <v>1089941</v>
      </c>
      <c r="G74" s="24">
        <v>1230272</v>
      </c>
      <c r="H74" s="24">
        <v>1269566</v>
      </c>
      <c r="I74" s="24">
        <v>1316999</v>
      </c>
      <c r="J74" s="23">
        <v>1473622</v>
      </c>
      <c r="K74" s="24">
        <v>1449454</v>
      </c>
      <c r="L74" s="24">
        <v>1520170</v>
      </c>
      <c r="M74" s="24">
        <v>1504428</v>
      </c>
      <c r="N74" s="23">
        <v>1769102</v>
      </c>
      <c r="O74" s="23">
        <v>2093322</v>
      </c>
    </row>
    <row r="75" spans="1:15" ht="14.25" thickTop="1">
      <c r="A75" s="8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7" ht="13.5">
      <c r="A77" s="20" t="s">
        <v>108</v>
      </c>
    </row>
    <row r="78" ht="13.5">
      <c r="A78" s="20" t="s">
        <v>109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2016-09-15T07:22:41Z</dcterms:created>
  <dcterms:modified xsi:type="dcterms:W3CDTF">2016-09-15T07:22:49Z</dcterms:modified>
  <cp:category/>
  <cp:version/>
  <cp:contentType/>
  <cp:contentStatus/>
</cp:coreProperties>
</file>