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260" windowHeight="13500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<sst xmlns="http://schemas.openxmlformats.org/spreadsheetml/2006/main" count="432" uniqueCount="165">
  <si>
    <t>経常利益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</si>
  <si>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</si>
  <si>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</si>
  <si>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</si>
  <si>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</si>
  <si>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</si>
  <si>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</si>
  <si>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</si>
  <si>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</si>
  <si>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</si>
  <si>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</si>
  <si>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</si>
  <si>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</si>
  <si>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</si>
  <si>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2013/10/15</t>
  </si>
  <si>
    <t>四半期</t>
  </si>
  <si>
    <t>2013/08/31</t>
  </si>
  <si>
    <t>通期</t>
  </si>
  <si>
    <t>2013/05/31</t>
  </si>
  <si>
    <t>2013/04/12</t>
  </si>
  <si>
    <t>2013/02/28</t>
  </si>
  <si>
    <t>2013/01/15</t>
  </si>
  <si>
    <t>2012/11/30</t>
  </si>
  <si>
    <t>2012/10/15</t>
  </si>
  <si>
    <t>2012/08/31</t>
  </si>
  <si>
    <t>2013/08/28</t>
  </si>
  <si>
    <t>2012/05/31</t>
  </si>
  <si>
    <t>2012/04/13</t>
  </si>
  <si>
    <t>2012/02/29</t>
  </si>
  <si>
    <t>2012/01/13</t>
  </si>
  <si>
    <t>2011/11/30</t>
  </si>
  <si>
    <t>2011/10/14</t>
  </si>
  <si>
    <t>2011/08/31</t>
  </si>
  <si>
    <t>2012/08/17</t>
  </si>
  <si>
    <t>2011/05/31</t>
  </si>
  <si>
    <t>2011/04/14</t>
  </si>
  <si>
    <t>2011/02/28</t>
  </si>
  <si>
    <t>2011/01/14</t>
  </si>
  <si>
    <t>2010/11/30</t>
  </si>
  <si>
    <t>2010/10/14</t>
  </si>
  <si>
    <t>2010/08/31</t>
  </si>
  <si>
    <t>2011/08/18</t>
  </si>
  <si>
    <t>2010/05/31</t>
  </si>
  <si>
    <t>2010/04/14</t>
  </si>
  <si>
    <t>2010/02/28</t>
  </si>
  <si>
    <t>2010/01/14</t>
  </si>
  <si>
    <t>2009/11/30</t>
  </si>
  <si>
    <t>2009/10/14</t>
  </si>
  <si>
    <t>2009/08/31</t>
  </si>
  <si>
    <t>2010/08/19</t>
  </si>
  <si>
    <t>2009/05/31</t>
  </si>
  <si>
    <t>2009/04/14</t>
  </si>
  <si>
    <t>2009/02/28</t>
  </si>
  <si>
    <t>2009/01/14</t>
  </si>
  <si>
    <t>2008/11/30</t>
  </si>
  <si>
    <t>2008/10/14</t>
  </si>
  <si>
    <t>2008/08/31</t>
  </si>
  <si>
    <t>2009/08/20</t>
  </si>
  <si>
    <t>2008/05/31</t>
  </si>
  <si>
    <t>現金及び預金</t>
  </si>
  <si>
    <t>千円</t>
  </si>
  <si>
    <t>売掛金</t>
  </si>
  <si>
    <t>原材料及び貯蔵品</t>
  </si>
  <si>
    <t>その他</t>
  </si>
  <si>
    <t>貸倒引当金</t>
  </si>
  <si>
    <t>流動資産</t>
  </si>
  <si>
    <t>建物（純額）</t>
  </si>
  <si>
    <t>リース資産</t>
  </si>
  <si>
    <t>その他（純額）</t>
  </si>
  <si>
    <t>有形固定資産</t>
  </si>
  <si>
    <t>無形固定資産</t>
  </si>
  <si>
    <t>敷金及び保証金</t>
  </si>
  <si>
    <t>投資その他の資産</t>
  </si>
  <si>
    <t>固定資産</t>
  </si>
  <si>
    <t>繰延資産</t>
  </si>
  <si>
    <t>資産</t>
  </si>
  <si>
    <t>買掛金</t>
  </si>
  <si>
    <t>1年内返済予定の長期借入金</t>
  </si>
  <si>
    <t>1年内償還予定の社債</t>
  </si>
  <si>
    <t>リース債務</t>
  </si>
  <si>
    <t>未払金</t>
  </si>
  <si>
    <t>未払法人税等</t>
  </si>
  <si>
    <t>賞与引当金</t>
  </si>
  <si>
    <t>流動負債</t>
  </si>
  <si>
    <t>社債</t>
  </si>
  <si>
    <t>長期借入金</t>
  </si>
  <si>
    <t>退職給付引当金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</si>
  <si>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</si>
  <si>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</si>
  <si>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</si>
  <si>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</si>
  <si>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</si>
  <si>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</si>
  <si>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</si>
  <si>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純資産</t>
  </si>
  <si>
    <t>負債純資産</t>
  </si>
  <si>
    <t>証券コード</t>
  </si>
  <si>
    <t>企業名</t>
  </si>
  <si>
    <t>株式会社メディアクリエイト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</si>
  <si>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</si>
  <si>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</si>
  <si>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</si>
  <si>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2012/06/01</t>
  </si>
  <si>
    <t>累積四半期</t>
  </si>
  <si>
    <t>2011/06/01</t>
  </si>
  <si>
    <t>2010/06/01</t>
  </si>
  <si>
    <t>2009/06/01</t>
  </si>
  <si>
    <t>2008/06/01</t>
  </si>
  <si>
    <t>2007/06/01</t>
  </si>
  <si>
    <t>税引前四半期純利益</t>
  </si>
  <si>
    <t>減価償却費</t>
  </si>
  <si>
    <t>減損損失</t>
  </si>
  <si>
    <t>負ののれん償却額</t>
  </si>
  <si>
    <t>貸倒引当金の増減額（△は減少）</t>
  </si>
  <si>
    <t>退職給付引当金の増減額（△は減少）</t>
  </si>
  <si>
    <t>受取利息及び受取配当金</t>
  </si>
  <si>
    <t>支払利息及び社債利息</t>
  </si>
  <si>
    <t>社債発行費償却</t>
  </si>
  <si>
    <t>有形固定資産売却損益（△は益）</t>
  </si>
  <si>
    <t>固定資産除却損</t>
  </si>
  <si>
    <t>店舗閉鎖損失</t>
  </si>
  <si>
    <t>リース解約損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</si>
  <si>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</si>
  <si>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</si>
  <si>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</si>
  <si>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</si>
  <si>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</si>
  <si>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</si>
  <si>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</si>
  <si>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リース契約解除による支出</t>
  </si>
  <si>
    <t>店舗閉鎖損失の支払額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</si>
  <si>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</si>
  <si>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</si>
  <si>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</si>
  <si>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</si>
  <si>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定期積金の積立による支出</t>
  </si>
  <si>
    <t>定期積金の払戻による収入</t>
  </si>
  <si>
    <t>有形固定資産の取得による支出</t>
  </si>
  <si>
    <t>有形固定資産の売却による収入</t>
  </si>
  <si>
    <t>有形固定資産の除却による支出</t>
  </si>
  <si>
    <t>差入敷金保証金の支払による支出</t>
  </si>
  <si>
    <t>差入敷金保証金の戻入による収入</t>
  </si>
  <si>
    <t>投資活動によるキャッシュ・フロー</t>
  </si>
  <si>
    <t>長期借入れによる収入</t>
  </si>
  <si>
    <t>長期借入金の返済による支出</t>
  </si>
  <si>
    <t>社債の償還による支出</t>
  </si>
  <si>
    <t>リース債務の返済による支出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</si>
  <si>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</si>
  <si>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</si>
  <si>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</si>
  <si>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</si>
  <si>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</si>
  <si>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</si>
  <si>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2013/06/01</t>
  </si>
  <si>
    <t>売上高</t>
  </si>
  <si>
    <t>売上原価</t>
  </si>
  <si>
    <t>売上総利益</t>
  </si>
  <si>
    <t>販売費・一般管理費</t>
  </si>
  <si>
    <t>営業利益</t>
  </si>
  <si>
    <t>設備賃貸料</t>
  </si>
  <si>
    <t>受取手数料</t>
  </si>
  <si>
    <t>営業外収益</t>
  </si>
  <si>
    <t>支払利息</t>
  </si>
  <si>
    <t>設備賃貸費用</t>
  </si>
  <si>
    <t>営業外費用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</si>
</sst>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W3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3" width="17.83203125" style="0" customWidth="1"/>
  </cols>
  <sheetData>
    <row r="1" ht="12" thickBot="1"/>
    <row r="2" spans="1:23" ht="12" thickTop="1">
      <c r="A2" s="9" t="s">
        <v>96</v>
      </c>
      <c r="B2" s="13">
        <v>2451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2" thickBot="1">
      <c r="A3" s="10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" thickTop="1">
      <c r="A4" s="9" t="s">
        <v>7</v>
      </c>
      <c r="B4" s="14" t="str">
        <f>HYPERLINK("http://www.kabupro.jp/mark/20131015/S100073A.htm","四半期報告書")</f>
        <v>四半期報告書</v>
      </c>
      <c r="C4" s="14" t="str">
        <f>HYPERLINK("http://www.kabupro.jp/mark/20130828/S000EDOG.htm","有価証券報告書")</f>
        <v>有価証券報告書</v>
      </c>
      <c r="D4" s="14" t="str">
        <f>HYPERLINK("http://www.kabupro.jp/mark/20130412/S000D7QU.htm","四半期報告書")</f>
        <v>四半期報告書</v>
      </c>
      <c r="E4" s="14" t="str">
        <f>HYPERLINK("http://www.kabupro.jp/mark/20130115/S000CLUR.htm","四半期報告書")</f>
        <v>四半期報告書</v>
      </c>
      <c r="F4" s="14" t="str">
        <f>HYPERLINK("http://www.kabupro.jp/mark/20131015/S100073A.htm","四半期報告書")</f>
        <v>四半期報告書</v>
      </c>
      <c r="G4" s="14" t="str">
        <f>HYPERLINK("http://www.kabupro.jp/mark/20130828/S000EDOG.htm","有価証券報告書")</f>
        <v>有価証券報告書</v>
      </c>
      <c r="H4" s="14" t="str">
        <f>HYPERLINK("http://www.kabupro.jp/mark/20130412/S000D7QU.htm","四半期報告書")</f>
        <v>四半期報告書</v>
      </c>
      <c r="I4" s="14" t="str">
        <f>HYPERLINK("http://www.kabupro.jp/mark/20130115/S000CLUR.htm","四半期報告書")</f>
        <v>四半期報告書</v>
      </c>
      <c r="J4" s="14" t="str">
        <f>HYPERLINK("http://www.kabupro.jp/mark/20121015/S000C02F.htm","四半期報告書")</f>
        <v>四半期報告書</v>
      </c>
      <c r="K4" s="14" t="str">
        <f>HYPERLINK("http://www.kabupro.jp/mark/20120817/S000BRHK.htm","有価証券報告書")</f>
        <v>有価証券報告書</v>
      </c>
      <c r="L4" s="14" t="str">
        <f>HYPERLINK("http://www.kabupro.jp/mark/20120413/S000AMFP.htm","四半期報告書")</f>
        <v>四半期報告書</v>
      </c>
      <c r="M4" s="14" t="str">
        <f>HYPERLINK("http://www.kabupro.jp/mark/20120113/S000A1O5.htm","四半期報告書")</f>
        <v>四半期報告書</v>
      </c>
      <c r="N4" s="14" t="str">
        <f>HYPERLINK("http://www.kabupro.jp/mark/20111014/S0009GIF.htm","四半期報告書")</f>
        <v>四半期報告書</v>
      </c>
      <c r="O4" s="14" t="str">
        <f>HYPERLINK("http://www.kabupro.jp/mark/20110818/S00096F9.htm","有価証券報告書")</f>
        <v>有価証券報告書</v>
      </c>
      <c r="P4" s="14" t="str">
        <f>HYPERLINK("http://www.kabupro.jp/mark/20110414/S00084G8.htm","四半期報告書")</f>
        <v>四半期報告書</v>
      </c>
      <c r="Q4" s="14" t="str">
        <f>HYPERLINK("http://www.kabupro.jp/mark/20110114/S0007J4J.htm","四半期報告書")</f>
        <v>四半期報告書</v>
      </c>
      <c r="R4" s="14" t="str">
        <f>HYPERLINK("http://www.kabupro.jp/mark/20101014/S0006XPI.htm","四半期報告書")</f>
        <v>四半期報告書</v>
      </c>
      <c r="S4" s="14" t="str">
        <f>HYPERLINK("http://www.kabupro.jp/mark/20100819/S0006O4A.htm","有価証券報告書")</f>
        <v>有価証券報告書</v>
      </c>
      <c r="T4" s="14" t="str">
        <f>HYPERLINK("http://www.kabupro.jp/mark/20100414/S0005JEG.htm","四半期報告書")</f>
        <v>四半期報告書</v>
      </c>
      <c r="U4" s="14" t="str">
        <f>HYPERLINK("http://www.kabupro.jp/mark/20100114/S0004XKW.htm","四半期報告書")</f>
        <v>四半期報告書</v>
      </c>
      <c r="V4" s="14" t="str">
        <f>HYPERLINK("http://www.kabupro.jp/mark/20091014/S0004C20.htm","四半期報告書")</f>
        <v>四半期報告書</v>
      </c>
      <c r="W4" s="14" t="str">
        <f>HYPERLINK("http://www.kabupro.jp/mark/20090820/S00040WN.htm","有価証券報告書")</f>
        <v>有価証券報告書</v>
      </c>
    </row>
    <row r="5" spans="1:23" ht="12" thickBot="1">
      <c r="A5" s="10" t="s">
        <v>8</v>
      </c>
      <c r="B5" s="1" t="s">
        <v>14</v>
      </c>
      <c r="C5" s="1" t="s">
        <v>25</v>
      </c>
      <c r="D5" s="1" t="s">
        <v>19</v>
      </c>
      <c r="E5" s="1" t="s">
        <v>21</v>
      </c>
      <c r="F5" s="1" t="s">
        <v>14</v>
      </c>
      <c r="G5" s="1" t="s">
        <v>25</v>
      </c>
      <c r="H5" s="1" t="s">
        <v>19</v>
      </c>
      <c r="I5" s="1" t="s">
        <v>21</v>
      </c>
      <c r="J5" s="1" t="s">
        <v>23</v>
      </c>
      <c r="K5" s="1" t="s">
        <v>33</v>
      </c>
      <c r="L5" s="1" t="s">
        <v>27</v>
      </c>
      <c r="M5" s="1" t="s">
        <v>29</v>
      </c>
      <c r="N5" s="1" t="s">
        <v>31</v>
      </c>
      <c r="O5" s="1" t="s">
        <v>41</v>
      </c>
      <c r="P5" s="1" t="s">
        <v>35</v>
      </c>
      <c r="Q5" s="1" t="s">
        <v>37</v>
      </c>
      <c r="R5" s="1" t="s">
        <v>39</v>
      </c>
      <c r="S5" s="1" t="s">
        <v>49</v>
      </c>
      <c r="T5" s="1" t="s">
        <v>43</v>
      </c>
      <c r="U5" s="1" t="s">
        <v>45</v>
      </c>
      <c r="V5" s="1" t="s">
        <v>47</v>
      </c>
      <c r="W5" s="1" t="s">
        <v>57</v>
      </c>
    </row>
    <row r="6" spans="1:23" ht="12.75" thickBot="1" thickTop="1">
      <c r="A6" s="9" t="s">
        <v>9</v>
      </c>
      <c r="B6" s="17" t="s">
        <v>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" thickTop="1">
      <c r="A7" s="11" t="s">
        <v>10</v>
      </c>
      <c r="B7" s="13" t="s">
        <v>103</v>
      </c>
      <c r="C7" s="15" t="s">
        <v>17</v>
      </c>
      <c r="D7" s="13" t="s">
        <v>103</v>
      </c>
      <c r="E7" s="13" t="s">
        <v>103</v>
      </c>
      <c r="F7" s="13" t="s">
        <v>103</v>
      </c>
      <c r="G7" s="15" t="s">
        <v>17</v>
      </c>
      <c r="H7" s="13" t="s">
        <v>103</v>
      </c>
      <c r="I7" s="13" t="s">
        <v>103</v>
      </c>
      <c r="J7" s="13" t="s">
        <v>103</v>
      </c>
      <c r="K7" s="15" t="s">
        <v>17</v>
      </c>
      <c r="L7" s="13" t="s">
        <v>103</v>
      </c>
      <c r="M7" s="13" t="s">
        <v>103</v>
      </c>
      <c r="N7" s="13" t="s">
        <v>103</v>
      </c>
      <c r="O7" s="15" t="s">
        <v>17</v>
      </c>
      <c r="P7" s="13" t="s">
        <v>103</v>
      </c>
      <c r="Q7" s="13" t="s">
        <v>103</v>
      </c>
      <c r="R7" s="13" t="s">
        <v>103</v>
      </c>
      <c r="S7" s="15" t="s">
        <v>17</v>
      </c>
      <c r="T7" s="13" t="s">
        <v>103</v>
      </c>
      <c r="U7" s="13" t="s">
        <v>103</v>
      </c>
      <c r="V7" s="13" t="s">
        <v>103</v>
      </c>
      <c r="W7" s="15" t="s">
        <v>17</v>
      </c>
    </row>
    <row r="8" spans="1:23" ht="11.25">
      <c r="A8" s="12" t="s">
        <v>11</v>
      </c>
      <c r="B8" s="1" t="s">
        <v>153</v>
      </c>
      <c r="C8" s="16" t="s">
        <v>102</v>
      </c>
      <c r="D8" s="1" t="s">
        <v>102</v>
      </c>
      <c r="E8" s="1" t="s">
        <v>102</v>
      </c>
      <c r="F8" s="1" t="s">
        <v>102</v>
      </c>
      <c r="G8" s="16" t="s">
        <v>104</v>
      </c>
      <c r="H8" s="1" t="s">
        <v>104</v>
      </c>
      <c r="I8" s="1" t="s">
        <v>104</v>
      </c>
      <c r="J8" s="1" t="s">
        <v>104</v>
      </c>
      <c r="K8" s="16" t="s">
        <v>105</v>
      </c>
      <c r="L8" s="1" t="s">
        <v>105</v>
      </c>
      <c r="M8" s="1" t="s">
        <v>105</v>
      </c>
      <c r="N8" s="1" t="s">
        <v>105</v>
      </c>
      <c r="O8" s="16" t="s">
        <v>106</v>
      </c>
      <c r="P8" s="1" t="s">
        <v>106</v>
      </c>
      <c r="Q8" s="1" t="s">
        <v>106</v>
      </c>
      <c r="R8" s="1" t="s">
        <v>106</v>
      </c>
      <c r="S8" s="16" t="s">
        <v>107</v>
      </c>
      <c r="T8" s="1" t="s">
        <v>107</v>
      </c>
      <c r="U8" s="1" t="s">
        <v>107</v>
      </c>
      <c r="V8" s="1" t="s">
        <v>107</v>
      </c>
      <c r="W8" s="16" t="s">
        <v>108</v>
      </c>
    </row>
    <row r="9" spans="1:23" ht="11.25">
      <c r="A9" s="12" t="s">
        <v>12</v>
      </c>
      <c r="B9" s="1" t="s">
        <v>16</v>
      </c>
      <c r="C9" s="16" t="s">
        <v>18</v>
      </c>
      <c r="D9" s="1" t="s">
        <v>20</v>
      </c>
      <c r="E9" s="1" t="s">
        <v>22</v>
      </c>
      <c r="F9" s="1" t="s">
        <v>24</v>
      </c>
      <c r="G9" s="16" t="s">
        <v>26</v>
      </c>
      <c r="H9" s="1" t="s">
        <v>28</v>
      </c>
      <c r="I9" s="1" t="s">
        <v>30</v>
      </c>
      <c r="J9" s="1" t="s">
        <v>32</v>
      </c>
      <c r="K9" s="16" t="s">
        <v>34</v>
      </c>
      <c r="L9" s="1" t="s">
        <v>36</v>
      </c>
      <c r="M9" s="1" t="s">
        <v>38</v>
      </c>
      <c r="N9" s="1" t="s">
        <v>40</v>
      </c>
      <c r="O9" s="16" t="s">
        <v>42</v>
      </c>
      <c r="P9" s="1" t="s">
        <v>44</v>
      </c>
      <c r="Q9" s="1" t="s">
        <v>46</v>
      </c>
      <c r="R9" s="1" t="s">
        <v>48</v>
      </c>
      <c r="S9" s="16" t="s">
        <v>50</v>
      </c>
      <c r="T9" s="1" t="s">
        <v>52</v>
      </c>
      <c r="U9" s="1" t="s">
        <v>54</v>
      </c>
      <c r="V9" s="1" t="s">
        <v>56</v>
      </c>
      <c r="W9" s="16" t="s">
        <v>58</v>
      </c>
    </row>
    <row r="10" spans="1:23" ht="12" thickBot="1">
      <c r="A10" s="12" t="s">
        <v>13</v>
      </c>
      <c r="B10" s="1" t="s">
        <v>60</v>
      </c>
      <c r="C10" s="16" t="s">
        <v>60</v>
      </c>
      <c r="D10" s="1" t="s">
        <v>60</v>
      </c>
      <c r="E10" s="1" t="s">
        <v>60</v>
      </c>
      <c r="F10" s="1" t="s">
        <v>60</v>
      </c>
      <c r="G10" s="16" t="s">
        <v>60</v>
      </c>
      <c r="H10" s="1" t="s">
        <v>60</v>
      </c>
      <c r="I10" s="1" t="s">
        <v>60</v>
      </c>
      <c r="J10" s="1" t="s">
        <v>60</v>
      </c>
      <c r="K10" s="16" t="s">
        <v>60</v>
      </c>
      <c r="L10" s="1" t="s">
        <v>60</v>
      </c>
      <c r="M10" s="1" t="s">
        <v>60</v>
      </c>
      <c r="N10" s="1" t="s">
        <v>60</v>
      </c>
      <c r="O10" s="16" t="s">
        <v>60</v>
      </c>
      <c r="P10" s="1" t="s">
        <v>60</v>
      </c>
      <c r="Q10" s="1" t="s">
        <v>60</v>
      </c>
      <c r="R10" s="1" t="s">
        <v>60</v>
      </c>
      <c r="S10" s="16" t="s">
        <v>60</v>
      </c>
      <c r="T10" s="1" t="s">
        <v>60</v>
      </c>
      <c r="U10" s="1" t="s">
        <v>60</v>
      </c>
      <c r="V10" s="1" t="s">
        <v>60</v>
      </c>
      <c r="W10" s="16" t="s">
        <v>60</v>
      </c>
    </row>
    <row r="11" spans="1:23" ht="12" thickTop="1">
      <c r="A11" s="29" t="s">
        <v>154</v>
      </c>
      <c r="B11" s="20">
        <v>825852</v>
      </c>
      <c r="C11" s="21">
        <v>3213537</v>
      </c>
      <c r="D11" s="20">
        <v>2411748</v>
      </c>
      <c r="E11" s="20">
        <v>1605562</v>
      </c>
      <c r="F11" s="20">
        <v>841375</v>
      </c>
      <c r="G11" s="21">
        <v>3500211</v>
      </c>
      <c r="H11" s="20">
        <v>2645733</v>
      </c>
      <c r="I11" s="20">
        <v>1758203</v>
      </c>
      <c r="J11" s="20">
        <v>908114</v>
      </c>
      <c r="K11" s="21">
        <v>3520050</v>
      </c>
      <c r="L11" s="20">
        <v>2634364</v>
      </c>
      <c r="M11" s="20">
        <v>1772118</v>
      </c>
      <c r="N11" s="20">
        <v>896147</v>
      </c>
      <c r="O11" s="21">
        <v>3646794</v>
      </c>
      <c r="P11" s="20">
        <v>2767790</v>
      </c>
      <c r="Q11" s="20">
        <v>1850798</v>
      </c>
      <c r="R11" s="20">
        <v>958505</v>
      </c>
      <c r="S11" s="21">
        <v>3967428</v>
      </c>
      <c r="T11" s="20">
        <v>3005734</v>
      </c>
      <c r="U11" s="20">
        <v>2006761</v>
      </c>
      <c r="V11" s="20">
        <v>1040337</v>
      </c>
      <c r="W11" s="21">
        <v>4160887</v>
      </c>
    </row>
    <row r="12" spans="1:23" ht="11.25">
      <c r="A12" s="6" t="s">
        <v>155</v>
      </c>
      <c r="B12" s="22">
        <v>760778</v>
      </c>
      <c r="C12" s="23">
        <v>3000690</v>
      </c>
      <c r="D12" s="22">
        <v>2248662</v>
      </c>
      <c r="E12" s="22">
        <v>1491022</v>
      </c>
      <c r="F12" s="22">
        <v>748858</v>
      </c>
      <c r="G12" s="23">
        <v>3222428</v>
      </c>
      <c r="H12" s="22">
        <v>2434757</v>
      </c>
      <c r="I12" s="22">
        <v>1629423</v>
      </c>
      <c r="J12" s="22">
        <v>820342</v>
      </c>
      <c r="K12" s="23">
        <v>3257885</v>
      </c>
      <c r="L12" s="22">
        <v>2452275</v>
      </c>
      <c r="M12" s="22">
        <v>1658628</v>
      </c>
      <c r="N12" s="22">
        <v>856091</v>
      </c>
      <c r="O12" s="23">
        <v>3233095</v>
      </c>
      <c r="P12" s="22">
        <v>2420645</v>
      </c>
      <c r="Q12" s="22">
        <v>1632075</v>
      </c>
      <c r="R12" s="22">
        <v>835429</v>
      </c>
      <c r="S12" s="23">
        <v>3403595</v>
      </c>
      <c r="T12" s="22">
        <v>2566077</v>
      </c>
      <c r="U12" s="22">
        <v>1714066</v>
      </c>
      <c r="V12" s="22">
        <v>872135</v>
      </c>
      <c r="W12" s="23">
        <v>3534574</v>
      </c>
    </row>
    <row r="13" spans="1:23" ht="11.25">
      <c r="A13" s="6" t="s">
        <v>156</v>
      </c>
      <c r="B13" s="22">
        <v>65074</v>
      </c>
      <c r="C13" s="23">
        <v>212847</v>
      </c>
      <c r="D13" s="22">
        <v>163085</v>
      </c>
      <c r="E13" s="22">
        <v>114539</v>
      </c>
      <c r="F13" s="22">
        <v>92517</v>
      </c>
      <c r="G13" s="23">
        <v>277783</v>
      </c>
      <c r="H13" s="22">
        <v>210975</v>
      </c>
      <c r="I13" s="22">
        <v>128779</v>
      </c>
      <c r="J13" s="22">
        <v>87772</v>
      </c>
      <c r="K13" s="23">
        <v>262164</v>
      </c>
      <c r="L13" s="22">
        <v>182088</v>
      </c>
      <c r="M13" s="22">
        <v>113490</v>
      </c>
      <c r="N13" s="22">
        <v>40056</v>
      </c>
      <c r="O13" s="23">
        <v>413699</v>
      </c>
      <c r="P13" s="22">
        <v>347145</v>
      </c>
      <c r="Q13" s="22">
        <v>218722</v>
      </c>
      <c r="R13" s="22">
        <v>123075</v>
      </c>
      <c r="S13" s="23">
        <v>563832</v>
      </c>
      <c r="T13" s="22">
        <v>439657</v>
      </c>
      <c r="U13" s="22">
        <v>292695</v>
      </c>
      <c r="V13" s="22">
        <v>168201</v>
      </c>
      <c r="W13" s="23">
        <v>626312</v>
      </c>
    </row>
    <row r="14" spans="1:23" ht="11.25">
      <c r="A14" s="6" t="s">
        <v>157</v>
      </c>
      <c r="B14" s="22">
        <v>81951</v>
      </c>
      <c r="C14" s="23">
        <v>263247</v>
      </c>
      <c r="D14" s="22">
        <v>202309</v>
      </c>
      <c r="E14" s="22">
        <v>144180</v>
      </c>
      <c r="F14" s="22">
        <v>78007</v>
      </c>
      <c r="G14" s="23">
        <v>302400</v>
      </c>
      <c r="H14" s="22">
        <v>224515</v>
      </c>
      <c r="I14" s="22">
        <v>151970</v>
      </c>
      <c r="J14" s="22">
        <v>78787</v>
      </c>
      <c r="K14" s="23">
        <v>343700</v>
      </c>
      <c r="L14" s="22">
        <v>268657</v>
      </c>
      <c r="M14" s="22">
        <v>193883</v>
      </c>
      <c r="N14" s="22">
        <v>103216</v>
      </c>
      <c r="O14" s="23">
        <v>469349</v>
      </c>
      <c r="P14" s="22">
        <v>353855</v>
      </c>
      <c r="Q14" s="22">
        <v>242936</v>
      </c>
      <c r="R14" s="22">
        <v>125910</v>
      </c>
      <c r="S14" s="23">
        <v>507636</v>
      </c>
      <c r="T14" s="22">
        <v>384321</v>
      </c>
      <c r="U14" s="22">
        <v>255647</v>
      </c>
      <c r="V14" s="22">
        <v>130476</v>
      </c>
      <c r="W14" s="23">
        <v>505777</v>
      </c>
    </row>
    <row r="15" spans="1:23" ht="12" thickBot="1">
      <c r="A15" s="28" t="s">
        <v>158</v>
      </c>
      <c r="B15" s="24">
        <v>-16877</v>
      </c>
      <c r="C15" s="25">
        <v>-50400</v>
      </c>
      <c r="D15" s="24">
        <v>-39223</v>
      </c>
      <c r="E15" s="24">
        <v>-29640</v>
      </c>
      <c r="F15" s="24">
        <v>14509</v>
      </c>
      <c r="G15" s="25">
        <v>-24616</v>
      </c>
      <c r="H15" s="24">
        <v>-13539</v>
      </c>
      <c r="I15" s="24">
        <v>-23190</v>
      </c>
      <c r="J15" s="24">
        <v>8984</v>
      </c>
      <c r="K15" s="25">
        <v>-81535</v>
      </c>
      <c r="L15" s="24">
        <v>-86569</v>
      </c>
      <c r="M15" s="24">
        <v>-80393</v>
      </c>
      <c r="N15" s="24">
        <v>-63160</v>
      </c>
      <c r="O15" s="25">
        <v>-55650</v>
      </c>
      <c r="P15" s="24">
        <v>-6709</v>
      </c>
      <c r="Q15" s="24">
        <v>-24213</v>
      </c>
      <c r="R15" s="24">
        <v>-2834</v>
      </c>
      <c r="S15" s="25">
        <v>56196</v>
      </c>
      <c r="T15" s="24">
        <v>55335</v>
      </c>
      <c r="U15" s="24">
        <v>37047</v>
      </c>
      <c r="V15" s="24">
        <v>37725</v>
      </c>
      <c r="W15" s="25">
        <v>120535</v>
      </c>
    </row>
    <row r="16" spans="1:23" ht="12" thickTop="1">
      <c r="A16" s="4" t="s">
        <v>159</v>
      </c>
      <c r="B16" s="22">
        <v>5550</v>
      </c>
      <c r="C16" s="23">
        <v>22200</v>
      </c>
      <c r="D16" s="22">
        <v>16650</v>
      </c>
      <c r="E16" s="22">
        <v>11100</v>
      </c>
      <c r="F16" s="22">
        <v>5550</v>
      </c>
      <c r="G16" s="23">
        <v>47099</v>
      </c>
      <c r="H16" s="22">
        <v>35401</v>
      </c>
      <c r="I16" s="22">
        <v>23500</v>
      </c>
      <c r="J16" s="22">
        <v>11750</v>
      </c>
      <c r="K16" s="23">
        <v>44206</v>
      </c>
      <c r="L16" s="22">
        <v>32455</v>
      </c>
      <c r="M16" s="22">
        <v>20555</v>
      </c>
      <c r="N16" s="22">
        <v>10277</v>
      </c>
      <c r="O16" s="23">
        <v>24310</v>
      </c>
      <c r="P16" s="22">
        <v>18232</v>
      </c>
      <c r="Q16" s="22">
        <v>12155</v>
      </c>
      <c r="R16" s="22">
        <v>6077</v>
      </c>
      <c r="S16" s="23">
        <v>26506</v>
      </c>
      <c r="T16" s="22">
        <v>20428</v>
      </c>
      <c r="U16" s="22">
        <v>14200</v>
      </c>
      <c r="V16" s="22">
        <v>7933</v>
      </c>
      <c r="W16" s="23">
        <v>36518</v>
      </c>
    </row>
    <row r="17" spans="1:23" ht="11.25">
      <c r="A17" s="4" t="s">
        <v>160</v>
      </c>
      <c r="B17" s="22">
        <v>2176</v>
      </c>
      <c r="C17" s="23">
        <v>9988</v>
      </c>
      <c r="D17" s="22">
        <v>7619</v>
      </c>
      <c r="E17" s="22">
        <v>5331</v>
      </c>
      <c r="F17" s="22">
        <v>1091</v>
      </c>
      <c r="G17" s="23">
        <v>5492</v>
      </c>
      <c r="H17" s="22">
        <v>4190</v>
      </c>
      <c r="I17" s="22">
        <v>2791</v>
      </c>
      <c r="J17" s="22">
        <v>1483</v>
      </c>
      <c r="K17" s="23">
        <v>9362</v>
      </c>
      <c r="L17" s="22">
        <v>8095</v>
      </c>
      <c r="M17" s="22">
        <v>3835</v>
      </c>
      <c r="N17" s="22">
        <v>2080</v>
      </c>
      <c r="O17" s="23">
        <v>11419</v>
      </c>
      <c r="P17" s="22">
        <v>9293</v>
      </c>
      <c r="Q17" s="22">
        <v>6986</v>
      </c>
      <c r="R17" s="22">
        <v>3750</v>
      </c>
      <c r="S17" s="23">
        <v>15833</v>
      </c>
      <c r="T17" s="22">
        <v>11428</v>
      </c>
      <c r="U17" s="22">
        <v>7608</v>
      </c>
      <c r="V17" s="22">
        <v>3939</v>
      </c>
      <c r="W17" s="23">
        <v>16337</v>
      </c>
    </row>
    <row r="18" spans="1:23" ht="11.25">
      <c r="A18" s="4" t="s">
        <v>112</v>
      </c>
      <c r="B18" s="22"/>
      <c r="C18" s="23">
        <v>541</v>
      </c>
      <c r="D18" s="22">
        <v>541</v>
      </c>
      <c r="E18" s="22">
        <v>541</v>
      </c>
      <c r="F18" s="22">
        <v>541</v>
      </c>
      <c r="G18" s="23">
        <v>2167</v>
      </c>
      <c r="H18" s="22">
        <v>1625</v>
      </c>
      <c r="I18" s="22">
        <v>1083</v>
      </c>
      <c r="J18" s="22">
        <v>541</v>
      </c>
      <c r="K18" s="23">
        <v>2167</v>
      </c>
      <c r="L18" s="22">
        <v>1625</v>
      </c>
      <c r="M18" s="22">
        <v>1083</v>
      </c>
      <c r="N18" s="22">
        <v>541</v>
      </c>
      <c r="O18" s="23">
        <v>1625</v>
      </c>
      <c r="P18" s="22">
        <v>1083</v>
      </c>
      <c r="Q18" s="22">
        <v>541</v>
      </c>
      <c r="R18" s="22"/>
      <c r="S18" s="23"/>
      <c r="T18" s="22"/>
      <c r="U18" s="22"/>
      <c r="V18" s="22"/>
      <c r="W18" s="23"/>
    </row>
    <row r="19" spans="1:23" ht="11.25">
      <c r="A19" s="4" t="s">
        <v>63</v>
      </c>
      <c r="B19" s="22">
        <v>2049</v>
      </c>
      <c r="C19" s="23">
        <v>1475</v>
      </c>
      <c r="D19" s="22">
        <v>2808</v>
      </c>
      <c r="E19" s="22">
        <v>2403</v>
      </c>
      <c r="F19" s="22">
        <v>2777</v>
      </c>
      <c r="G19" s="23">
        <v>4530</v>
      </c>
      <c r="H19" s="22">
        <v>4295</v>
      </c>
      <c r="I19" s="22">
        <v>3181</v>
      </c>
      <c r="J19" s="22">
        <v>3071</v>
      </c>
      <c r="K19" s="23">
        <v>5651</v>
      </c>
      <c r="L19" s="22">
        <v>7499</v>
      </c>
      <c r="M19" s="22">
        <v>4325</v>
      </c>
      <c r="N19" s="22">
        <v>5488</v>
      </c>
      <c r="O19" s="23">
        <v>1671</v>
      </c>
      <c r="P19" s="22">
        <v>3954</v>
      </c>
      <c r="Q19" s="22">
        <v>2691</v>
      </c>
      <c r="R19" s="22">
        <v>2708</v>
      </c>
      <c r="S19" s="23">
        <v>2022</v>
      </c>
      <c r="T19" s="22">
        <v>9267</v>
      </c>
      <c r="U19" s="22">
        <v>6439</v>
      </c>
      <c r="V19" s="22">
        <v>2633</v>
      </c>
      <c r="W19" s="23">
        <v>13915</v>
      </c>
    </row>
    <row r="20" spans="1:23" ht="11.25">
      <c r="A20" s="4" t="s">
        <v>161</v>
      </c>
      <c r="B20" s="22">
        <v>9776</v>
      </c>
      <c r="C20" s="23">
        <v>41368</v>
      </c>
      <c r="D20" s="22">
        <v>32055</v>
      </c>
      <c r="E20" s="22">
        <v>22509</v>
      </c>
      <c r="F20" s="22">
        <v>9961</v>
      </c>
      <c r="G20" s="23">
        <v>68843</v>
      </c>
      <c r="H20" s="22">
        <v>51904</v>
      </c>
      <c r="I20" s="22">
        <v>34782</v>
      </c>
      <c r="J20" s="22">
        <v>16847</v>
      </c>
      <c r="K20" s="23">
        <v>74249</v>
      </c>
      <c r="L20" s="22">
        <v>55322</v>
      </c>
      <c r="M20" s="22">
        <v>33420</v>
      </c>
      <c r="N20" s="22">
        <v>18388</v>
      </c>
      <c r="O20" s="23">
        <v>55879</v>
      </c>
      <c r="P20" s="22">
        <v>43331</v>
      </c>
      <c r="Q20" s="22">
        <v>28637</v>
      </c>
      <c r="R20" s="22">
        <v>12536</v>
      </c>
      <c r="S20" s="23">
        <v>64632</v>
      </c>
      <c r="T20" s="22">
        <v>51768</v>
      </c>
      <c r="U20" s="22">
        <v>38129</v>
      </c>
      <c r="V20" s="22">
        <v>14506</v>
      </c>
      <c r="W20" s="23">
        <v>75587</v>
      </c>
    </row>
    <row r="21" spans="1:23" ht="11.25">
      <c r="A21" s="4" t="s">
        <v>162</v>
      </c>
      <c r="B21" s="22">
        <v>5174</v>
      </c>
      <c r="C21" s="23">
        <v>19909</v>
      </c>
      <c r="D21" s="22">
        <v>15423</v>
      </c>
      <c r="E21" s="22">
        <v>10552</v>
      </c>
      <c r="F21" s="22">
        <v>5348</v>
      </c>
      <c r="G21" s="23">
        <v>32890</v>
      </c>
      <c r="H21" s="22">
        <v>25889</v>
      </c>
      <c r="I21" s="22">
        <v>17023</v>
      </c>
      <c r="J21" s="22">
        <v>8599</v>
      </c>
      <c r="K21" s="23">
        <v>34700</v>
      </c>
      <c r="L21" s="22">
        <v>27838</v>
      </c>
      <c r="M21" s="22">
        <v>18879</v>
      </c>
      <c r="N21" s="22">
        <v>9401</v>
      </c>
      <c r="O21" s="23">
        <v>31198</v>
      </c>
      <c r="P21" s="22">
        <v>24591</v>
      </c>
      <c r="Q21" s="22">
        <v>16249</v>
      </c>
      <c r="R21" s="22">
        <v>7739</v>
      </c>
      <c r="S21" s="23">
        <v>23080</v>
      </c>
      <c r="T21" s="22">
        <v>18536</v>
      </c>
      <c r="U21" s="22">
        <v>12055</v>
      </c>
      <c r="V21" s="22">
        <v>5615</v>
      </c>
      <c r="W21" s="23">
        <v>17728</v>
      </c>
    </row>
    <row r="22" spans="1:23" ht="11.25">
      <c r="A22" s="4" t="s">
        <v>163</v>
      </c>
      <c r="B22" s="22">
        <v>6744</v>
      </c>
      <c r="C22" s="23">
        <v>26844</v>
      </c>
      <c r="D22" s="22">
        <v>20133</v>
      </c>
      <c r="E22" s="22">
        <v>13422</v>
      </c>
      <c r="F22" s="22">
        <v>6711</v>
      </c>
      <c r="G22" s="23">
        <v>39304</v>
      </c>
      <c r="H22" s="22">
        <v>28835</v>
      </c>
      <c r="I22" s="22">
        <v>19223</v>
      </c>
      <c r="J22" s="22">
        <v>9611</v>
      </c>
      <c r="K22" s="23">
        <v>38662</v>
      </c>
      <c r="L22" s="22">
        <v>28780</v>
      </c>
      <c r="M22" s="22">
        <v>18791</v>
      </c>
      <c r="N22" s="22">
        <v>9411</v>
      </c>
      <c r="O22" s="23">
        <v>21507</v>
      </c>
      <c r="P22" s="22">
        <v>16259</v>
      </c>
      <c r="Q22" s="22">
        <v>10838</v>
      </c>
      <c r="R22" s="22">
        <v>5227</v>
      </c>
      <c r="S22" s="23">
        <v>25835</v>
      </c>
      <c r="T22" s="22">
        <v>20100</v>
      </c>
      <c r="U22" s="22">
        <v>13279</v>
      </c>
      <c r="V22" s="22">
        <v>6656</v>
      </c>
      <c r="W22" s="23">
        <v>27306</v>
      </c>
    </row>
    <row r="23" spans="1:23" ht="11.25">
      <c r="A23" s="4" t="s">
        <v>63</v>
      </c>
      <c r="B23" s="22">
        <v>1108</v>
      </c>
      <c r="C23" s="23">
        <v>4721</v>
      </c>
      <c r="D23" s="22">
        <v>4790</v>
      </c>
      <c r="E23" s="22">
        <v>3030</v>
      </c>
      <c r="F23" s="22">
        <v>1739</v>
      </c>
      <c r="G23" s="23">
        <v>7089</v>
      </c>
      <c r="H23" s="22">
        <v>5686</v>
      </c>
      <c r="I23" s="22">
        <v>3951</v>
      </c>
      <c r="J23" s="22">
        <v>2076</v>
      </c>
      <c r="K23" s="23">
        <v>5300</v>
      </c>
      <c r="L23" s="22">
        <v>4272</v>
      </c>
      <c r="M23" s="22">
        <v>3743</v>
      </c>
      <c r="N23" s="22">
        <v>2418</v>
      </c>
      <c r="O23" s="23">
        <v>2999</v>
      </c>
      <c r="P23" s="22">
        <v>3142</v>
      </c>
      <c r="Q23" s="22">
        <v>2212</v>
      </c>
      <c r="R23" s="22">
        <v>1230</v>
      </c>
      <c r="S23" s="23">
        <v>3568</v>
      </c>
      <c r="T23" s="22">
        <v>3747</v>
      </c>
      <c r="U23" s="22">
        <v>3277</v>
      </c>
      <c r="V23" s="22">
        <v>1284</v>
      </c>
      <c r="W23" s="23">
        <v>3026</v>
      </c>
    </row>
    <row r="24" spans="1:23" ht="11.25">
      <c r="A24" s="4" t="s">
        <v>164</v>
      </c>
      <c r="B24" s="22">
        <v>13027</v>
      </c>
      <c r="C24" s="23">
        <v>53143</v>
      </c>
      <c r="D24" s="22">
        <v>40347</v>
      </c>
      <c r="E24" s="22">
        <v>27005</v>
      </c>
      <c r="F24" s="22">
        <v>13799</v>
      </c>
      <c r="G24" s="23">
        <v>82460</v>
      </c>
      <c r="H24" s="22">
        <v>60412</v>
      </c>
      <c r="I24" s="22">
        <v>40198</v>
      </c>
      <c r="J24" s="22">
        <v>20288</v>
      </c>
      <c r="K24" s="23">
        <v>82555</v>
      </c>
      <c r="L24" s="22">
        <v>60890</v>
      </c>
      <c r="M24" s="22">
        <v>41414</v>
      </c>
      <c r="N24" s="22">
        <v>21231</v>
      </c>
      <c r="O24" s="23">
        <v>59021</v>
      </c>
      <c r="P24" s="22">
        <v>43994</v>
      </c>
      <c r="Q24" s="22">
        <v>29300</v>
      </c>
      <c r="R24" s="22">
        <v>14197</v>
      </c>
      <c r="S24" s="23">
        <v>56333</v>
      </c>
      <c r="T24" s="22">
        <v>42384</v>
      </c>
      <c r="U24" s="22">
        <v>28611</v>
      </c>
      <c r="V24" s="22">
        <v>13556</v>
      </c>
      <c r="W24" s="23">
        <v>51030</v>
      </c>
    </row>
    <row r="25" spans="1:23" ht="12" thickBot="1">
      <c r="A25" s="28" t="s">
        <v>0</v>
      </c>
      <c r="B25" s="24">
        <v>-20128</v>
      </c>
      <c r="C25" s="25">
        <v>-62176</v>
      </c>
      <c r="D25" s="24">
        <v>-47515</v>
      </c>
      <c r="E25" s="24">
        <v>-34135</v>
      </c>
      <c r="F25" s="24">
        <v>10671</v>
      </c>
      <c r="G25" s="25">
        <v>-38234</v>
      </c>
      <c r="H25" s="24">
        <v>-22047</v>
      </c>
      <c r="I25" s="24">
        <v>-28606</v>
      </c>
      <c r="J25" s="24">
        <v>5543</v>
      </c>
      <c r="K25" s="25">
        <v>-89841</v>
      </c>
      <c r="L25" s="24">
        <v>-92137</v>
      </c>
      <c r="M25" s="24">
        <v>-88387</v>
      </c>
      <c r="N25" s="24">
        <v>-66003</v>
      </c>
      <c r="O25" s="25">
        <v>-58792</v>
      </c>
      <c r="P25" s="24">
        <v>-7372</v>
      </c>
      <c r="Q25" s="24">
        <v>-24876</v>
      </c>
      <c r="R25" s="24">
        <v>-4496</v>
      </c>
      <c r="S25" s="25">
        <v>64495</v>
      </c>
      <c r="T25" s="24">
        <v>64719</v>
      </c>
      <c r="U25" s="24">
        <v>46565</v>
      </c>
      <c r="V25" s="24">
        <v>38674</v>
      </c>
      <c r="W25" s="25">
        <v>145092</v>
      </c>
    </row>
    <row r="26" spans="1:23" ht="12" thickTop="1">
      <c r="A26" s="4" t="s">
        <v>119</v>
      </c>
      <c r="B26" s="22"/>
      <c r="C26" s="23">
        <v>1556</v>
      </c>
      <c r="D26" s="22">
        <v>727</v>
      </c>
      <c r="E26" s="22">
        <v>656</v>
      </c>
      <c r="F26" s="22">
        <v>403</v>
      </c>
      <c r="G26" s="23">
        <v>14498</v>
      </c>
      <c r="H26" s="22">
        <v>12387</v>
      </c>
      <c r="I26" s="22">
        <v>1290</v>
      </c>
      <c r="J26" s="22">
        <v>1152</v>
      </c>
      <c r="K26" s="23">
        <v>9839</v>
      </c>
      <c r="L26" s="22">
        <v>8959</v>
      </c>
      <c r="M26" s="22">
        <v>6912</v>
      </c>
      <c r="N26" s="22">
        <v>6714</v>
      </c>
      <c r="O26" s="23">
        <v>17996</v>
      </c>
      <c r="P26" s="22">
        <v>14972</v>
      </c>
      <c r="Q26" s="22">
        <v>7727</v>
      </c>
      <c r="R26" s="22">
        <v>1688</v>
      </c>
      <c r="S26" s="23">
        <v>5982</v>
      </c>
      <c r="T26" s="22">
        <v>4668</v>
      </c>
      <c r="U26" s="22">
        <v>3890</v>
      </c>
      <c r="V26" s="22">
        <v>1947</v>
      </c>
      <c r="W26" s="23">
        <v>11966</v>
      </c>
    </row>
    <row r="27" spans="1:23" ht="11.25">
      <c r="A27" s="4" t="s">
        <v>121</v>
      </c>
      <c r="B27" s="22">
        <v>203</v>
      </c>
      <c r="C27" s="23">
        <v>85</v>
      </c>
      <c r="D27" s="22">
        <v>50</v>
      </c>
      <c r="E27" s="22">
        <v>45</v>
      </c>
      <c r="F27" s="22"/>
      <c r="G27" s="23">
        <v>24283</v>
      </c>
      <c r="H27" s="22">
        <v>22458</v>
      </c>
      <c r="I27" s="22">
        <v>335</v>
      </c>
      <c r="J27" s="22">
        <v>198</v>
      </c>
      <c r="K27" s="23">
        <v>23767</v>
      </c>
      <c r="L27" s="22">
        <v>23439</v>
      </c>
      <c r="M27" s="22">
        <v>23412</v>
      </c>
      <c r="N27" s="22">
        <v>11724</v>
      </c>
      <c r="O27" s="23">
        <v>649</v>
      </c>
      <c r="P27" s="22">
        <v>501</v>
      </c>
      <c r="Q27" s="22">
        <v>399</v>
      </c>
      <c r="R27" s="22">
        <v>221</v>
      </c>
      <c r="S27" s="23">
        <v>2713</v>
      </c>
      <c r="T27" s="22">
        <v>1805</v>
      </c>
      <c r="U27" s="22">
        <v>1457</v>
      </c>
      <c r="V27" s="22">
        <v>1109</v>
      </c>
      <c r="W27" s="23">
        <v>8555</v>
      </c>
    </row>
    <row r="28" spans="1:23" ht="11.25">
      <c r="A28" s="4" t="s">
        <v>120</v>
      </c>
      <c r="B28" s="22">
        <v>4922</v>
      </c>
      <c r="C28" s="23"/>
      <c r="D28" s="22"/>
      <c r="E28" s="22"/>
      <c r="F28" s="22"/>
      <c r="G28" s="23">
        <v>259847</v>
      </c>
      <c r="H28" s="22"/>
      <c r="I28" s="22"/>
      <c r="J28" s="22"/>
      <c r="K28" s="23"/>
      <c r="L28" s="22"/>
      <c r="M28" s="22"/>
      <c r="N28" s="22"/>
      <c r="O28" s="23"/>
      <c r="P28" s="22"/>
      <c r="Q28" s="22"/>
      <c r="R28" s="22"/>
      <c r="S28" s="23"/>
      <c r="T28" s="22"/>
      <c r="U28" s="22"/>
      <c r="V28" s="22"/>
      <c r="W28" s="23"/>
    </row>
    <row r="29" spans="1:23" ht="11.25">
      <c r="A29" s="4" t="s">
        <v>1</v>
      </c>
      <c r="B29" s="22">
        <v>5125</v>
      </c>
      <c r="C29" s="23">
        <v>88442</v>
      </c>
      <c r="D29" s="22">
        <v>777</v>
      </c>
      <c r="E29" s="22">
        <v>701</v>
      </c>
      <c r="F29" s="22">
        <v>403</v>
      </c>
      <c r="G29" s="23">
        <v>636900</v>
      </c>
      <c r="H29" s="22">
        <v>114791</v>
      </c>
      <c r="I29" s="22">
        <v>1625</v>
      </c>
      <c r="J29" s="22">
        <v>1350</v>
      </c>
      <c r="K29" s="23">
        <v>39821</v>
      </c>
      <c r="L29" s="22">
        <v>38613</v>
      </c>
      <c r="M29" s="22">
        <v>36540</v>
      </c>
      <c r="N29" s="22">
        <v>24653</v>
      </c>
      <c r="O29" s="23">
        <v>20315</v>
      </c>
      <c r="P29" s="22">
        <v>17144</v>
      </c>
      <c r="Q29" s="22">
        <v>9797</v>
      </c>
      <c r="R29" s="22">
        <v>3579</v>
      </c>
      <c r="S29" s="23">
        <v>12547</v>
      </c>
      <c r="T29" s="22">
        <v>10049</v>
      </c>
      <c r="U29" s="22">
        <v>8255</v>
      </c>
      <c r="V29" s="22">
        <v>5964</v>
      </c>
      <c r="W29" s="23">
        <v>61950</v>
      </c>
    </row>
    <row r="30" spans="1:23" ht="11.25">
      <c r="A30" s="6" t="s">
        <v>109</v>
      </c>
      <c r="B30" s="22">
        <v>-25253</v>
      </c>
      <c r="C30" s="23">
        <v>-150618</v>
      </c>
      <c r="D30" s="22">
        <v>-48293</v>
      </c>
      <c r="E30" s="22">
        <v>-34837</v>
      </c>
      <c r="F30" s="22">
        <v>10268</v>
      </c>
      <c r="G30" s="23">
        <v>-98381</v>
      </c>
      <c r="H30" s="22">
        <v>-136839</v>
      </c>
      <c r="I30" s="22">
        <v>-30232</v>
      </c>
      <c r="J30" s="22">
        <v>4192</v>
      </c>
      <c r="K30" s="23">
        <v>-24811</v>
      </c>
      <c r="L30" s="22">
        <v>-25899</v>
      </c>
      <c r="M30" s="22">
        <v>-20075</v>
      </c>
      <c r="N30" s="22">
        <v>-55562</v>
      </c>
      <c r="O30" s="23">
        <v>-22244</v>
      </c>
      <c r="P30" s="22">
        <v>-24516</v>
      </c>
      <c r="Q30" s="22">
        <v>-34674</v>
      </c>
      <c r="R30" s="22">
        <v>-8075</v>
      </c>
      <c r="S30" s="23">
        <v>60113</v>
      </c>
      <c r="T30" s="22">
        <v>61870</v>
      </c>
      <c r="U30" s="22">
        <v>45656</v>
      </c>
      <c r="V30" s="22">
        <v>39538</v>
      </c>
      <c r="W30" s="23">
        <v>97556</v>
      </c>
    </row>
    <row r="31" spans="1:23" ht="11.25">
      <c r="A31" s="6" t="s">
        <v>2</v>
      </c>
      <c r="B31" s="22">
        <v>1682</v>
      </c>
      <c r="C31" s="23">
        <v>6724</v>
      </c>
      <c r="D31" s="22">
        <v>5043</v>
      </c>
      <c r="E31" s="22">
        <v>3362</v>
      </c>
      <c r="F31" s="22">
        <v>1688</v>
      </c>
      <c r="G31" s="23">
        <v>7572</v>
      </c>
      <c r="H31" s="22">
        <v>5749</v>
      </c>
      <c r="I31" s="22">
        <v>3837</v>
      </c>
      <c r="J31" s="22">
        <v>1897</v>
      </c>
      <c r="K31" s="23">
        <v>7527</v>
      </c>
      <c r="L31" s="22">
        <v>5645</v>
      </c>
      <c r="M31" s="22">
        <v>3763</v>
      </c>
      <c r="N31" s="22">
        <v>1902</v>
      </c>
      <c r="O31" s="23">
        <v>7131</v>
      </c>
      <c r="P31" s="22">
        <v>5307</v>
      </c>
      <c r="Q31" s="22">
        <v>3517</v>
      </c>
      <c r="R31" s="22">
        <v>1763</v>
      </c>
      <c r="S31" s="23">
        <v>7031</v>
      </c>
      <c r="T31" s="22">
        <v>5218</v>
      </c>
      <c r="U31" s="22">
        <v>3483</v>
      </c>
      <c r="V31" s="22">
        <v>1791</v>
      </c>
      <c r="W31" s="23">
        <v>7175</v>
      </c>
    </row>
    <row r="32" spans="1:23" ht="11.25">
      <c r="A32" s="6" t="s">
        <v>3</v>
      </c>
      <c r="B32" s="22">
        <v>-120</v>
      </c>
      <c r="C32" s="23">
        <v>19440</v>
      </c>
      <c r="D32" s="22">
        <v>2575</v>
      </c>
      <c r="E32" s="22">
        <v>1545</v>
      </c>
      <c r="F32" s="22">
        <v>-43</v>
      </c>
      <c r="G32" s="23">
        <v>769</v>
      </c>
      <c r="H32" s="22">
        <v>3016</v>
      </c>
      <c r="I32" s="22">
        <v>657</v>
      </c>
      <c r="J32" s="22">
        <v>2112</v>
      </c>
      <c r="K32" s="23">
        <v>12894</v>
      </c>
      <c r="L32" s="22">
        <v>10271</v>
      </c>
      <c r="M32" s="22">
        <v>8218</v>
      </c>
      <c r="N32" s="22">
        <v>8376</v>
      </c>
      <c r="O32" s="23">
        <v>22910</v>
      </c>
      <c r="P32" s="22">
        <v>15858</v>
      </c>
      <c r="Q32" s="22">
        <v>13095</v>
      </c>
      <c r="R32" s="22">
        <v>6524</v>
      </c>
      <c r="S32" s="23">
        <v>23361</v>
      </c>
      <c r="T32" s="22">
        <v>17430</v>
      </c>
      <c r="U32" s="22">
        <v>11387</v>
      </c>
      <c r="V32" s="22">
        <v>13714</v>
      </c>
      <c r="W32" s="23">
        <v>-19920</v>
      </c>
    </row>
    <row r="33" spans="1:23" ht="11.25">
      <c r="A33" s="6" t="s">
        <v>4</v>
      </c>
      <c r="B33" s="22">
        <v>1561</v>
      </c>
      <c r="C33" s="23">
        <v>26164</v>
      </c>
      <c r="D33" s="22">
        <v>7619</v>
      </c>
      <c r="E33" s="22">
        <v>4907</v>
      </c>
      <c r="F33" s="22">
        <v>1644</v>
      </c>
      <c r="G33" s="23">
        <v>8341</v>
      </c>
      <c r="H33" s="22">
        <v>8766</v>
      </c>
      <c r="I33" s="22">
        <v>4494</v>
      </c>
      <c r="J33" s="22">
        <v>4010</v>
      </c>
      <c r="K33" s="23">
        <v>20422</v>
      </c>
      <c r="L33" s="22">
        <v>15917</v>
      </c>
      <c r="M33" s="22">
        <v>11982</v>
      </c>
      <c r="N33" s="22">
        <v>10278</v>
      </c>
      <c r="O33" s="23">
        <v>30041</v>
      </c>
      <c r="P33" s="22">
        <v>21166</v>
      </c>
      <c r="Q33" s="22">
        <v>16612</v>
      </c>
      <c r="R33" s="22">
        <v>8288</v>
      </c>
      <c r="S33" s="23">
        <v>30393</v>
      </c>
      <c r="T33" s="22">
        <v>22648</v>
      </c>
      <c r="U33" s="22">
        <v>14870</v>
      </c>
      <c r="V33" s="22">
        <v>15506</v>
      </c>
      <c r="W33" s="23">
        <v>-12744</v>
      </c>
    </row>
    <row r="34" spans="1:23" ht="12" thickBot="1">
      <c r="A34" s="6" t="s">
        <v>5</v>
      </c>
      <c r="B34" s="22">
        <v>-26815</v>
      </c>
      <c r="C34" s="23">
        <v>-176783</v>
      </c>
      <c r="D34" s="22">
        <v>-55912</v>
      </c>
      <c r="E34" s="22">
        <v>-39745</v>
      </c>
      <c r="F34" s="22">
        <v>8623</v>
      </c>
      <c r="G34" s="23">
        <v>-106722</v>
      </c>
      <c r="H34" s="22">
        <v>-145606</v>
      </c>
      <c r="I34" s="22">
        <v>-34727</v>
      </c>
      <c r="J34" s="22">
        <v>182</v>
      </c>
      <c r="K34" s="23">
        <v>-45233</v>
      </c>
      <c r="L34" s="22">
        <v>-41816</v>
      </c>
      <c r="M34" s="22">
        <v>-32057</v>
      </c>
      <c r="N34" s="22">
        <v>-65841</v>
      </c>
      <c r="O34" s="23">
        <v>-52285</v>
      </c>
      <c r="P34" s="22">
        <v>-45682</v>
      </c>
      <c r="Q34" s="22">
        <v>-51287</v>
      </c>
      <c r="R34" s="22">
        <v>-16363</v>
      </c>
      <c r="S34" s="23">
        <v>29720</v>
      </c>
      <c r="T34" s="22">
        <v>39221</v>
      </c>
      <c r="U34" s="22">
        <v>30786</v>
      </c>
      <c r="V34" s="22">
        <v>24032</v>
      </c>
      <c r="W34" s="23">
        <v>110300</v>
      </c>
    </row>
    <row r="35" spans="1:23" ht="12" thickTop="1">
      <c r="A35" s="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7" ht="11.25">
      <c r="A37" s="19" t="s">
        <v>100</v>
      </c>
    </row>
    <row r="38" ht="11.25">
      <c r="A38" s="19" t="s">
        <v>101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R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8" width="17.83203125" style="0" customWidth="1"/>
  </cols>
  <sheetData>
    <row r="1" ht="12" thickBot="1"/>
    <row r="2" spans="1:18" ht="12" thickTop="1">
      <c r="A2" s="9" t="s">
        <v>96</v>
      </c>
      <c r="B2" s="13">
        <v>2451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2" thickBot="1">
      <c r="A3" s="10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thickTop="1">
      <c r="A4" s="9" t="s">
        <v>7</v>
      </c>
      <c r="B4" s="14" t="str">
        <f>HYPERLINK("http://www.kabupro.jp/mark/20130828/S000EDOG.htm","有価証券報告書")</f>
        <v>有価証券報告書</v>
      </c>
      <c r="C4" s="14" t="str">
        <f>HYPERLINK("http://www.kabupro.jp/mark/20130115/S000CLUR.htm","四半期報告書")</f>
        <v>四半期報告書</v>
      </c>
      <c r="D4" s="14" t="str">
        <f>HYPERLINK("http://www.kabupro.jp/mark/20130828/S000EDOG.htm","有価証券報告書")</f>
        <v>有価証券報告書</v>
      </c>
      <c r="E4" s="14" t="str">
        <f>HYPERLINK("http://www.kabupro.jp/mark/20130115/S000CLUR.htm","四半期報告書")</f>
        <v>四半期報告書</v>
      </c>
      <c r="F4" s="14" t="str">
        <f>HYPERLINK("http://www.kabupro.jp/mark/20120817/S000BRHK.htm","有価証券報告書")</f>
        <v>有価証券報告書</v>
      </c>
      <c r="G4" s="14" t="str">
        <f>HYPERLINK("http://www.kabupro.jp/mark/20110414/S00084G8.htm","四半期報告書")</f>
        <v>四半期報告書</v>
      </c>
      <c r="H4" s="14" t="str">
        <f>HYPERLINK("http://www.kabupro.jp/mark/20120113/S000A1O5.htm","四半期報告書")</f>
        <v>四半期報告書</v>
      </c>
      <c r="I4" s="14" t="str">
        <f>HYPERLINK("http://www.kabupro.jp/mark/20101014/S0006XPI.htm","四半期報告書")</f>
        <v>四半期報告書</v>
      </c>
      <c r="J4" s="14" t="str">
        <f>HYPERLINK("http://www.kabupro.jp/mark/20110818/S00096F9.htm","有価証券報告書")</f>
        <v>有価証券報告書</v>
      </c>
      <c r="K4" s="14" t="str">
        <f>HYPERLINK("http://www.kabupro.jp/mark/20110414/S00084G8.htm","四半期報告書")</f>
        <v>四半期報告書</v>
      </c>
      <c r="L4" s="14" t="str">
        <f>HYPERLINK("http://www.kabupro.jp/mark/20110114/S0007J4J.htm","四半期報告書")</f>
        <v>四半期報告書</v>
      </c>
      <c r="M4" s="14" t="str">
        <f>HYPERLINK("http://www.kabupro.jp/mark/20101014/S0006XPI.htm","四半期報告書")</f>
        <v>四半期報告書</v>
      </c>
      <c r="N4" s="14" t="str">
        <f>HYPERLINK("http://www.kabupro.jp/mark/20100819/S0006O4A.htm","有価証券報告書")</f>
        <v>有価証券報告書</v>
      </c>
      <c r="O4" s="14" t="str">
        <f>HYPERLINK("http://www.kabupro.jp/mark/20100414/S0005JEG.htm","四半期報告書")</f>
        <v>四半期報告書</v>
      </c>
      <c r="P4" s="14" t="str">
        <f>HYPERLINK("http://www.kabupro.jp/mark/20100114/S0004XKW.htm","四半期報告書")</f>
        <v>四半期報告書</v>
      </c>
      <c r="Q4" s="14" t="str">
        <f>HYPERLINK("http://www.kabupro.jp/mark/20091014/S0004C20.htm","四半期報告書")</f>
        <v>四半期報告書</v>
      </c>
      <c r="R4" s="14" t="str">
        <f>HYPERLINK("http://www.kabupro.jp/mark/20090820/S00040WN.htm","有価証券報告書")</f>
        <v>有価証券報告書</v>
      </c>
    </row>
    <row r="5" spans="1:18" ht="12" thickBot="1">
      <c r="A5" s="10" t="s">
        <v>8</v>
      </c>
      <c r="B5" s="1" t="s">
        <v>25</v>
      </c>
      <c r="C5" s="1" t="s">
        <v>21</v>
      </c>
      <c r="D5" s="1" t="s">
        <v>25</v>
      </c>
      <c r="E5" s="1" t="s">
        <v>21</v>
      </c>
      <c r="F5" s="1" t="s">
        <v>33</v>
      </c>
      <c r="G5" s="1" t="s">
        <v>35</v>
      </c>
      <c r="H5" s="1" t="s">
        <v>29</v>
      </c>
      <c r="I5" s="1" t="s">
        <v>39</v>
      </c>
      <c r="J5" s="1" t="s">
        <v>41</v>
      </c>
      <c r="K5" s="1" t="s">
        <v>35</v>
      </c>
      <c r="L5" s="1" t="s">
        <v>37</v>
      </c>
      <c r="M5" s="1" t="s">
        <v>39</v>
      </c>
      <c r="N5" s="1" t="s">
        <v>49</v>
      </c>
      <c r="O5" s="1" t="s">
        <v>43</v>
      </c>
      <c r="P5" s="1" t="s">
        <v>45</v>
      </c>
      <c r="Q5" s="1" t="s">
        <v>47</v>
      </c>
      <c r="R5" s="1" t="s">
        <v>57</v>
      </c>
    </row>
    <row r="6" spans="1:18" ht="12.75" thickBot="1" thickTop="1">
      <c r="A6" s="9" t="s">
        <v>9</v>
      </c>
      <c r="B6" s="17" t="s">
        <v>152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" thickTop="1">
      <c r="A7" s="11" t="s">
        <v>10</v>
      </c>
      <c r="B7" s="15" t="s">
        <v>17</v>
      </c>
      <c r="C7" s="13" t="s">
        <v>103</v>
      </c>
      <c r="D7" s="15" t="s">
        <v>17</v>
      </c>
      <c r="E7" s="13" t="s">
        <v>103</v>
      </c>
      <c r="F7" s="15" t="s">
        <v>17</v>
      </c>
      <c r="G7" s="13" t="s">
        <v>103</v>
      </c>
      <c r="H7" s="13" t="s">
        <v>103</v>
      </c>
      <c r="I7" s="13" t="s">
        <v>103</v>
      </c>
      <c r="J7" s="15" t="s">
        <v>17</v>
      </c>
      <c r="K7" s="13" t="s">
        <v>103</v>
      </c>
      <c r="L7" s="13" t="s">
        <v>103</v>
      </c>
      <c r="M7" s="13" t="s">
        <v>103</v>
      </c>
      <c r="N7" s="15" t="s">
        <v>17</v>
      </c>
      <c r="O7" s="13" t="s">
        <v>103</v>
      </c>
      <c r="P7" s="13" t="s">
        <v>103</v>
      </c>
      <c r="Q7" s="13" t="s">
        <v>103</v>
      </c>
      <c r="R7" s="15" t="s">
        <v>17</v>
      </c>
    </row>
    <row r="8" spans="1:18" ht="11.25">
      <c r="A8" s="12" t="s">
        <v>11</v>
      </c>
      <c r="B8" s="16" t="s">
        <v>102</v>
      </c>
      <c r="C8" s="1" t="s">
        <v>102</v>
      </c>
      <c r="D8" s="16" t="s">
        <v>104</v>
      </c>
      <c r="E8" s="1" t="s">
        <v>104</v>
      </c>
      <c r="F8" s="16" t="s">
        <v>105</v>
      </c>
      <c r="G8" s="1" t="s">
        <v>105</v>
      </c>
      <c r="H8" s="1" t="s">
        <v>105</v>
      </c>
      <c r="I8" s="1" t="s">
        <v>105</v>
      </c>
      <c r="J8" s="16" t="s">
        <v>106</v>
      </c>
      <c r="K8" s="1" t="s">
        <v>106</v>
      </c>
      <c r="L8" s="1" t="s">
        <v>106</v>
      </c>
      <c r="M8" s="1" t="s">
        <v>106</v>
      </c>
      <c r="N8" s="16" t="s">
        <v>107</v>
      </c>
      <c r="O8" s="1" t="s">
        <v>107</v>
      </c>
      <c r="P8" s="1" t="s">
        <v>107</v>
      </c>
      <c r="Q8" s="1" t="s">
        <v>107</v>
      </c>
      <c r="R8" s="16" t="s">
        <v>108</v>
      </c>
    </row>
    <row r="9" spans="1:18" ht="11.25">
      <c r="A9" s="12" t="s">
        <v>12</v>
      </c>
      <c r="B9" s="16" t="s">
        <v>18</v>
      </c>
      <c r="C9" s="1" t="s">
        <v>22</v>
      </c>
      <c r="D9" s="16" t="s">
        <v>26</v>
      </c>
      <c r="E9" s="1" t="s">
        <v>30</v>
      </c>
      <c r="F9" s="16" t="s">
        <v>34</v>
      </c>
      <c r="G9" s="1" t="s">
        <v>36</v>
      </c>
      <c r="H9" s="1" t="s">
        <v>38</v>
      </c>
      <c r="I9" s="1" t="s">
        <v>40</v>
      </c>
      <c r="J9" s="16" t="s">
        <v>42</v>
      </c>
      <c r="K9" s="1" t="s">
        <v>44</v>
      </c>
      <c r="L9" s="1" t="s">
        <v>46</v>
      </c>
      <c r="M9" s="1" t="s">
        <v>48</v>
      </c>
      <c r="N9" s="16" t="s">
        <v>50</v>
      </c>
      <c r="O9" s="1" t="s">
        <v>52</v>
      </c>
      <c r="P9" s="1" t="s">
        <v>54</v>
      </c>
      <c r="Q9" s="1" t="s">
        <v>56</v>
      </c>
      <c r="R9" s="16" t="s">
        <v>58</v>
      </c>
    </row>
    <row r="10" spans="1:18" ht="12" thickBot="1">
      <c r="A10" s="12" t="s">
        <v>13</v>
      </c>
      <c r="B10" s="16" t="s">
        <v>60</v>
      </c>
      <c r="C10" s="1" t="s">
        <v>60</v>
      </c>
      <c r="D10" s="16" t="s">
        <v>60</v>
      </c>
      <c r="E10" s="1" t="s">
        <v>60</v>
      </c>
      <c r="F10" s="16" t="s">
        <v>60</v>
      </c>
      <c r="G10" s="1" t="s">
        <v>60</v>
      </c>
      <c r="H10" s="1" t="s">
        <v>60</v>
      </c>
      <c r="I10" s="1" t="s">
        <v>60</v>
      </c>
      <c r="J10" s="16" t="s">
        <v>60</v>
      </c>
      <c r="K10" s="1" t="s">
        <v>60</v>
      </c>
      <c r="L10" s="1" t="s">
        <v>60</v>
      </c>
      <c r="M10" s="1" t="s">
        <v>60</v>
      </c>
      <c r="N10" s="16" t="s">
        <v>60</v>
      </c>
      <c r="O10" s="1" t="s">
        <v>60</v>
      </c>
      <c r="P10" s="1" t="s">
        <v>60</v>
      </c>
      <c r="Q10" s="1" t="s">
        <v>60</v>
      </c>
      <c r="R10" s="16" t="s">
        <v>60</v>
      </c>
    </row>
    <row r="11" spans="1:18" ht="12" thickTop="1">
      <c r="A11" s="27" t="s">
        <v>109</v>
      </c>
      <c r="B11" s="21">
        <v>-150618</v>
      </c>
      <c r="C11" s="20">
        <v>-34837</v>
      </c>
      <c r="D11" s="21">
        <v>-98381</v>
      </c>
      <c r="E11" s="20">
        <v>-30232</v>
      </c>
      <c r="F11" s="21">
        <v>-24811</v>
      </c>
      <c r="G11" s="20">
        <v>-25899</v>
      </c>
      <c r="H11" s="20">
        <v>-20075</v>
      </c>
      <c r="I11" s="20">
        <v>-55562</v>
      </c>
      <c r="J11" s="21">
        <v>-22244</v>
      </c>
      <c r="K11" s="20">
        <v>-24516</v>
      </c>
      <c r="L11" s="20">
        <v>-34674</v>
      </c>
      <c r="M11" s="20">
        <v>-8075</v>
      </c>
      <c r="N11" s="21">
        <v>60113</v>
      </c>
      <c r="O11" s="20">
        <v>61870</v>
      </c>
      <c r="P11" s="20">
        <v>45656</v>
      </c>
      <c r="Q11" s="20">
        <v>39538</v>
      </c>
      <c r="R11" s="21">
        <v>97556</v>
      </c>
    </row>
    <row r="12" spans="1:18" ht="11.25">
      <c r="A12" s="4" t="s">
        <v>110</v>
      </c>
      <c r="B12" s="23">
        <v>202212</v>
      </c>
      <c r="C12" s="22">
        <v>99470</v>
      </c>
      <c r="D12" s="23">
        <v>290277</v>
      </c>
      <c r="E12" s="22">
        <v>145795</v>
      </c>
      <c r="F12" s="23">
        <v>296446</v>
      </c>
      <c r="G12" s="22">
        <v>217962</v>
      </c>
      <c r="H12" s="22">
        <v>141062</v>
      </c>
      <c r="I12" s="22">
        <v>67704</v>
      </c>
      <c r="J12" s="23">
        <v>210004</v>
      </c>
      <c r="K12" s="22">
        <v>149088</v>
      </c>
      <c r="L12" s="22">
        <v>96109</v>
      </c>
      <c r="M12" s="22">
        <v>45701</v>
      </c>
      <c r="N12" s="23">
        <v>182429</v>
      </c>
      <c r="O12" s="22">
        <v>131120</v>
      </c>
      <c r="P12" s="22">
        <v>82449</v>
      </c>
      <c r="Q12" s="22">
        <v>36732</v>
      </c>
      <c r="R12" s="23">
        <v>128082</v>
      </c>
    </row>
    <row r="13" spans="1:18" ht="11.25">
      <c r="A13" s="4" t="s">
        <v>111</v>
      </c>
      <c r="B13" s="23">
        <v>86800</v>
      </c>
      <c r="C13" s="22"/>
      <c r="D13" s="23">
        <v>235318</v>
      </c>
      <c r="E13" s="22"/>
      <c r="F13" s="23"/>
      <c r="G13" s="22"/>
      <c r="H13" s="22"/>
      <c r="I13" s="22"/>
      <c r="J13" s="23">
        <v>1670</v>
      </c>
      <c r="K13" s="22">
        <v>1670</v>
      </c>
      <c r="L13" s="22">
        <v>1670</v>
      </c>
      <c r="M13" s="22">
        <v>1670</v>
      </c>
      <c r="N13" s="23">
        <v>3851</v>
      </c>
      <c r="O13" s="22">
        <v>3575</v>
      </c>
      <c r="P13" s="22">
        <v>2907</v>
      </c>
      <c r="Q13" s="22">
        <v>2907</v>
      </c>
      <c r="R13" s="23">
        <v>41428</v>
      </c>
    </row>
    <row r="14" spans="1:18" ht="11.25">
      <c r="A14" s="4" t="s">
        <v>112</v>
      </c>
      <c r="B14" s="23">
        <v>-541</v>
      </c>
      <c r="C14" s="22">
        <v>-541</v>
      </c>
      <c r="D14" s="23">
        <v>-2167</v>
      </c>
      <c r="E14" s="22">
        <v>-1083</v>
      </c>
      <c r="F14" s="23">
        <v>-2167</v>
      </c>
      <c r="G14" s="22">
        <v>-1625</v>
      </c>
      <c r="H14" s="22">
        <v>-1083</v>
      </c>
      <c r="I14" s="22">
        <v>-541</v>
      </c>
      <c r="J14" s="23">
        <v>-1625</v>
      </c>
      <c r="K14" s="22">
        <v>-1083</v>
      </c>
      <c r="L14" s="22">
        <v>-541</v>
      </c>
      <c r="M14" s="22"/>
      <c r="N14" s="23"/>
      <c r="O14" s="22"/>
      <c r="P14" s="22"/>
      <c r="Q14" s="22"/>
      <c r="R14" s="23"/>
    </row>
    <row r="15" spans="1:18" ht="11.25">
      <c r="A15" s="4" t="s">
        <v>113</v>
      </c>
      <c r="B15" s="23">
        <v>-59</v>
      </c>
      <c r="C15" s="22">
        <v>-10</v>
      </c>
      <c r="D15" s="23">
        <v>-157</v>
      </c>
      <c r="E15" s="22">
        <v>-25</v>
      </c>
      <c r="F15" s="23">
        <v>-267</v>
      </c>
      <c r="G15" s="22">
        <v>-263</v>
      </c>
      <c r="H15" s="22">
        <v>-302</v>
      </c>
      <c r="I15" s="22">
        <v>-223</v>
      </c>
      <c r="J15" s="23">
        <v>-1422</v>
      </c>
      <c r="K15" s="22">
        <v>352</v>
      </c>
      <c r="L15" s="22">
        <v>283</v>
      </c>
      <c r="M15" s="22">
        <v>457</v>
      </c>
      <c r="N15" s="23">
        <v>-2165</v>
      </c>
      <c r="O15" s="22">
        <v>-1201</v>
      </c>
      <c r="P15" s="22">
        <v>-1347</v>
      </c>
      <c r="Q15" s="22">
        <v>-828</v>
      </c>
      <c r="R15" s="23">
        <v>198</v>
      </c>
    </row>
    <row r="16" spans="1:18" ht="11.25">
      <c r="A16" s="4" t="s">
        <v>114</v>
      </c>
      <c r="B16" s="23">
        <v>1997</v>
      </c>
      <c r="C16" s="22">
        <v>-565</v>
      </c>
      <c r="D16" s="23">
        <v>3473</v>
      </c>
      <c r="E16" s="22">
        <v>1868</v>
      </c>
      <c r="F16" s="23">
        <v>2103</v>
      </c>
      <c r="G16" s="22">
        <v>3727</v>
      </c>
      <c r="H16" s="22">
        <v>2743</v>
      </c>
      <c r="I16" s="22">
        <v>1839</v>
      </c>
      <c r="J16" s="23">
        <v>3155</v>
      </c>
      <c r="K16" s="22">
        <v>2294</v>
      </c>
      <c r="L16" s="22">
        <v>1873</v>
      </c>
      <c r="M16" s="22">
        <v>1345</v>
      </c>
      <c r="N16" s="23">
        <v>3369</v>
      </c>
      <c r="O16" s="22">
        <v>2136</v>
      </c>
      <c r="P16" s="22">
        <v>1407</v>
      </c>
      <c r="Q16" s="22">
        <v>1072</v>
      </c>
      <c r="R16" s="23">
        <v>1123</v>
      </c>
    </row>
    <row r="17" spans="1:18" ht="11.25">
      <c r="A17" s="4" t="s">
        <v>115</v>
      </c>
      <c r="B17" s="23">
        <v>-68</v>
      </c>
      <c r="C17" s="22">
        <v>-45</v>
      </c>
      <c r="D17" s="23">
        <v>-62</v>
      </c>
      <c r="E17" s="22">
        <v>-35</v>
      </c>
      <c r="F17" s="23">
        <v>-58</v>
      </c>
      <c r="G17" s="22">
        <v>-55</v>
      </c>
      <c r="H17" s="22">
        <v>-39</v>
      </c>
      <c r="I17" s="22">
        <v>-32</v>
      </c>
      <c r="J17" s="23">
        <v>-108</v>
      </c>
      <c r="K17" s="22">
        <v>-98</v>
      </c>
      <c r="L17" s="22">
        <v>-66</v>
      </c>
      <c r="M17" s="22">
        <v>-24</v>
      </c>
      <c r="N17" s="23">
        <v>-199</v>
      </c>
      <c r="O17" s="22">
        <v>-172</v>
      </c>
      <c r="P17" s="22">
        <v>-123</v>
      </c>
      <c r="Q17" s="22">
        <v>-82</v>
      </c>
      <c r="R17" s="23">
        <v>-223</v>
      </c>
    </row>
    <row r="18" spans="1:18" ht="11.25">
      <c r="A18" s="4" t="s">
        <v>116</v>
      </c>
      <c r="B18" s="23">
        <v>20408</v>
      </c>
      <c r="C18" s="22"/>
      <c r="D18" s="23">
        <v>34018</v>
      </c>
      <c r="E18" s="22"/>
      <c r="F18" s="23">
        <v>36544</v>
      </c>
      <c r="G18" s="22"/>
      <c r="H18" s="22"/>
      <c r="I18" s="22"/>
      <c r="J18" s="23">
        <v>33054</v>
      </c>
      <c r="K18" s="22"/>
      <c r="L18" s="22"/>
      <c r="M18" s="22"/>
      <c r="N18" s="23">
        <v>25664</v>
      </c>
      <c r="O18" s="22"/>
      <c r="P18" s="22"/>
      <c r="Q18" s="22"/>
      <c r="R18" s="23">
        <v>19818</v>
      </c>
    </row>
    <row r="19" spans="1:18" ht="11.25">
      <c r="A19" s="4" t="s">
        <v>117</v>
      </c>
      <c r="B19" s="23">
        <v>1169</v>
      </c>
      <c r="C19" s="22">
        <v>742</v>
      </c>
      <c r="D19" s="23">
        <v>2047</v>
      </c>
      <c r="E19" s="22">
        <v>1023</v>
      </c>
      <c r="F19" s="23">
        <v>2047</v>
      </c>
      <c r="G19" s="22">
        <v>1535</v>
      </c>
      <c r="H19" s="22">
        <v>1023</v>
      </c>
      <c r="I19" s="22">
        <v>511</v>
      </c>
      <c r="J19" s="23">
        <v>1460</v>
      </c>
      <c r="K19" s="22">
        <v>948</v>
      </c>
      <c r="L19" s="22">
        <v>632</v>
      </c>
      <c r="M19" s="22">
        <v>316</v>
      </c>
      <c r="N19" s="23">
        <v>1265</v>
      </c>
      <c r="O19" s="22">
        <v>948</v>
      </c>
      <c r="P19" s="22">
        <v>632</v>
      </c>
      <c r="Q19" s="22">
        <v>316</v>
      </c>
      <c r="R19" s="23">
        <v>878</v>
      </c>
    </row>
    <row r="20" spans="1:18" ht="11.25">
      <c r="A20" s="4" t="s">
        <v>118</v>
      </c>
      <c r="B20" s="23"/>
      <c r="C20" s="22"/>
      <c r="D20" s="23">
        <v>-473800</v>
      </c>
      <c r="E20" s="22"/>
      <c r="F20" s="23"/>
      <c r="G20" s="22"/>
      <c r="H20" s="22"/>
      <c r="I20" s="22"/>
      <c r="J20" s="23"/>
      <c r="K20" s="22"/>
      <c r="L20" s="22"/>
      <c r="M20" s="22"/>
      <c r="N20" s="23"/>
      <c r="O20" s="22"/>
      <c r="P20" s="22"/>
      <c r="Q20" s="22"/>
      <c r="R20" s="23"/>
    </row>
    <row r="21" spans="1:18" ht="11.25">
      <c r="A21" s="4" t="s">
        <v>119</v>
      </c>
      <c r="B21" s="23">
        <v>1556</v>
      </c>
      <c r="C21" s="22">
        <v>656</v>
      </c>
      <c r="D21" s="23">
        <v>14498</v>
      </c>
      <c r="E21" s="22">
        <v>1290</v>
      </c>
      <c r="F21" s="23">
        <v>9839</v>
      </c>
      <c r="G21" s="22">
        <v>8959</v>
      </c>
      <c r="H21" s="22">
        <v>6912</v>
      </c>
      <c r="I21" s="22">
        <v>6714</v>
      </c>
      <c r="J21" s="23">
        <v>17996</v>
      </c>
      <c r="K21" s="22">
        <v>14972</v>
      </c>
      <c r="L21" s="22">
        <v>7727</v>
      </c>
      <c r="M21" s="22">
        <v>1688</v>
      </c>
      <c r="N21" s="23">
        <v>5982</v>
      </c>
      <c r="O21" s="22">
        <v>4668</v>
      </c>
      <c r="P21" s="22">
        <v>3890</v>
      </c>
      <c r="Q21" s="22"/>
      <c r="R21" s="23">
        <v>11966</v>
      </c>
    </row>
    <row r="22" spans="1:18" ht="11.25">
      <c r="A22" s="4" t="s">
        <v>120</v>
      </c>
      <c r="B22" s="23"/>
      <c r="C22" s="22"/>
      <c r="D22" s="23">
        <v>259847</v>
      </c>
      <c r="E22" s="22"/>
      <c r="F22" s="23"/>
      <c r="G22" s="22"/>
      <c r="H22" s="22"/>
      <c r="I22" s="22"/>
      <c r="J22" s="23"/>
      <c r="K22" s="22"/>
      <c r="L22" s="22"/>
      <c r="M22" s="22"/>
      <c r="N22" s="23"/>
      <c r="O22" s="22"/>
      <c r="P22" s="22"/>
      <c r="Q22" s="22"/>
      <c r="R22" s="23"/>
    </row>
    <row r="23" spans="1:18" ht="11.25">
      <c r="A23" s="4" t="s">
        <v>121</v>
      </c>
      <c r="B23" s="23">
        <v>85</v>
      </c>
      <c r="C23" s="22">
        <v>45</v>
      </c>
      <c r="D23" s="23">
        <v>24283</v>
      </c>
      <c r="E23" s="22">
        <v>335</v>
      </c>
      <c r="F23" s="23">
        <v>23767</v>
      </c>
      <c r="G23" s="22">
        <v>23439</v>
      </c>
      <c r="H23" s="22">
        <v>23412</v>
      </c>
      <c r="I23" s="22">
        <v>11724</v>
      </c>
      <c r="J23" s="23">
        <v>649</v>
      </c>
      <c r="K23" s="22">
        <v>501</v>
      </c>
      <c r="L23" s="22">
        <v>399</v>
      </c>
      <c r="M23" s="22">
        <v>221</v>
      </c>
      <c r="N23" s="23">
        <v>2713</v>
      </c>
      <c r="O23" s="22">
        <v>1805</v>
      </c>
      <c r="P23" s="22">
        <v>1457</v>
      </c>
      <c r="Q23" s="22">
        <v>1109</v>
      </c>
      <c r="R23" s="23">
        <v>8555</v>
      </c>
    </row>
    <row r="24" spans="1:18" ht="11.25">
      <c r="A24" s="4" t="s">
        <v>122</v>
      </c>
      <c r="B24" s="23">
        <v>1095</v>
      </c>
      <c r="C24" s="22">
        <v>-337</v>
      </c>
      <c r="D24" s="23">
        <v>308</v>
      </c>
      <c r="E24" s="22">
        <v>31</v>
      </c>
      <c r="F24" s="23">
        <v>1384</v>
      </c>
      <c r="G24" s="22">
        <v>1895</v>
      </c>
      <c r="H24" s="22">
        <v>-117</v>
      </c>
      <c r="I24" s="22">
        <v>-584</v>
      </c>
      <c r="J24" s="23">
        <v>3869</v>
      </c>
      <c r="K24" s="22">
        <v>1711</v>
      </c>
      <c r="L24" s="22">
        <v>-1619</v>
      </c>
      <c r="M24" s="22">
        <v>-1189</v>
      </c>
      <c r="N24" s="23">
        <v>13454</v>
      </c>
      <c r="O24" s="22">
        <v>13469</v>
      </c>
      <c r="P24" s="22">
        <v>12363</v>
      </c>
      <c r="Q24" s="22">
        <v>9144</v>
      </c>
      <c r="R24" s="23">
        <v>-3378</v>
      </c>
    </row>
    <row r="25" spans="1:18" ht="11.25">
      <c r="A25" s="4" t="s">
        <v>123</v>
      </c>
      <c r="B25" s="23">
        <v>-1519</v>
      </c>
      <c r="C25" s="22">
        <v>-1545</v>
      </c>
      <c r="D25" s="23">
        <v>-943</v>
      </c>
      <c r="E25" s="22">
        <v>283</v>
      </c>
      <c r="F25" s="23">
        <v>1873</v>
      </c>
      <c r="G25" s="22">
        <v>2027</v>
      </c>
      <c r="H25" s="22">
        <v>341</v>
      </c>
      <c r="I25" s="22">
        <v>2021</v>
      </c>
      <c r="J25" s="23">
        <v>12508</v>
      </c>
      <c r="K25" s="22">
        <v>9381</v>
      </c>
      <c r="L25" s="22">
        <v>4535</v>
      </c>
      <c r="M25" s="22">
        <v>2127</v>
      </c>
      <c r="N25" s="23">
        <v>21233</v>
      </c>
      <c r="O25" s="22">
        <v>14478</v>
      </c>
      <c r="P25" s="22">
        <v>12576</v>
      </c>
      <c r="Q25" s="22">
        <v>7655</v>
      </c>
      <c r="R25" s="23">
        <v>19183</v>
      </c>
    </row>
    <row r="26" spans="1:18" ht="11.25">
      <c r="A26" s="4" t="s">
        <v>124</v>
      </c>
      <c r="B26" s="23">
        <v>3067</v>
      </c>
      <c r="C26" s="22">
        <v>-889</v>
      </c>
      <c r="D26" s="23">
        <v>30</v>
      </c>
      <c r="E26" s="22">
        <v>1292</v>
      </c>
      <c r="F26" s="23">
        <v>5216</v>
      </c>
      <c r="G26" s="22">
        <v>1923</v>
      </c>
      <c r="H26" s="22">
        <v>3309</v>
      </c>
      <c r="I26" s="22">
        <v>11604</v>
      </c>
      <c r="J26" s="23">
        <v>-9233</v>
      </c>
      <c r="K26" s="22">
        <v>-7627</v>
      </c>
      <c r="L26" s="22">
        <v>-2727</v>
      </c>
      <c r="M26" s="22">
        <v>4185</v>
      </c>
      <c r="N26" s="23">
        <v>-10382</v>
      </c>
      <c r="O26" s="22">
        <v>-9953</v>
      </c>
      <c r="P26" s="22">
        <v>-8401</v>
      </c>
      <c r="Q26" s="22">
        <v>460</v>
      </c>
      <c r="R26" s="23">
        <v>-1049</v>
      </c>
    </row>
    <row r="27" spans="1:18" ht="11.25">
      <c r="A27" s="4" t="s">
        <v>125</v>
      </c>
      <c r="B27" s="23">
        <v>-29885</v>
      </c>
      <c r="C27" s="22">
        <v>-27057</v>
      </c>
      <c r="D27" s="23">
        <v>16765</v>
      </c>
      <c r="E27" s="22">
        <v>6776</v>
      </c>
      <c r="F27" s="23">
        <v>8430</v>
      </c>
      <c r="G27" s="22">
        <v>4877</v>
      </c>
      <c r="H27" s="22">
        <v>1763</v>
      </c>
      <c r="I27" s="22">
        <v>-2205</v>
      </c>
      <c r="J27" s="23">
        <v>4689</v>
      </c>
      <c r="K27" s="22">
        <v>10752</v>
      </c>
      <c r="L27" s="22">
        <v>6837</v>
      </c>
      <c r="M27" s="22">
        <v>14242</v>
      </c>
      <c r="N27" s="23">
        <v>-37093</v>
      </c>
      <c r="O27" s="22">
        <v>-37093</v>
      </c>
      <c r="P27" s="22">
        <v>-37093</v>
      </c>
      <c r="Q27" s="22">
        <v>-24919</v>
      </c>
      <c r="R27" s="23">
        <v>35814</v>
      </c>
    </row>
    <row r="28" spans="1:18" ht="11.25">
      <c r="A28" s="4" t="s">
        <v>63</v>
      </c>
      <c r="B28" s="23">
        <v>-5668</v>
      </c>
      <c r="C28" s="22">
        <v>-3967</v>
      </c>
      <c r="D28" s="23">
        <v>22006</v>
      </c>
      <c r="E28" s="22">
        <v>-1917</v>
      </c>
      <c r="F28" s="23">
        <v>-2749</v>
      </c>
      <c r="G28" s="22">
        <v>-2251</v>
      </c>
      <c r="H28" s="22">
        <v>2049</v>
      </c>
      <c r="I28" s="22">
        <v>6540</v>
      </c>
      <c r="J28" s="23">
        <v>-9778</v>
      </c>
      <c r="K28" s="22">
        <v>-2100</v>
      </c>
      <c r="L28" s="22">
        <v>-47432</v>
      </c>
      <c r="M28" s="22">
        <v>-9828</v>
      </c>
      <c r="N28" s="23">
        <v>-38025</v>
      </c>
      <c r="O28" s="22">
        <v>-46784</v>
      </c>
      <c r="P28" s="22">
        <v>-44207</v>
      </c>
      <c r="Q28" s="22">
        <v>10118</v>
      </c>
      <c r="R28" s="23">
        <v>-9775</v>
      </c>
    </row>
    <row r="29" spans="1:18" ht="11.25">
      <c r="A29" s="4" t="s">
        <v>126</v>
      </c>
      <c r="B29" s="23">
        <v>130032</v>
      </c>
      <c r="C29" s="22">
        <v>41666</v>
      </c>
      <c r="D29" s="23">
        <v>327363</v>
      </c>
      <c r="E29" s="22">
        <v>142426</v>
      </c>
      <c r="F29" s="23">
        <v>243962</v>
      </c>
      <c r="G29" s="22">
        <v>150453</v>
      </c>
      <c r="H29" s="22">
        <v>66242</v>
      </c>
      <c r="I29" s="22">
        <v>18028</v>
      </c>
      <c r="J29" s="23">
        <v>189387</v>
      </c>
      <c r="K29" s="22">
        <v>166708</v>
      </c>
      <c r="L29" s="22">
        <v>35690</v>
      </c>
      <c r="M29" s="22">
        <v>51381</v>
      </c>
      <c r="N29" s="23">
        <v>225921</v>
      </c>
      <c r="O29" s="22">
        <v>145148</v>
      </c>
      <c r="P29" s="22">
        <v>84064</v>
      </c>
      <c r="Q29" s="22">
        <v>75754</v>
      </c>
      <c r="R29" s="23">
        <v>339044</v>
      </c>
    </row>
    <row r="30" spans="1:18" ht="11.25">
      <c r="A30" s="4" t="s">
        <v>127</v>
      </c>
      <c r="B30" s="23">
        <v>68</v>
      </c>
      <c r="C30" s="22">
        <v>45</v>
      </c>
      <c r="D30" s="23">
        <v>62</v>
      </c>
      <c r="E30" s="22">
        <v>35</v>
      </c>
      <c r="F30" s="23">
        <v>60</v>
      </c>
      <c r="G30" s="22">
        <v>56</v>
      </c>
      <c r="H30" s="22">
        <v>40</v>
      </c>
      <c r="I30" s="22">
        <v>32</v>
      </c>
      <c r="J30" s="23">
        <v>114</v>
      </c>
      <c r="K30" s="22">
        <v>104</v>
      </c>
      <c r="L30" s="22">
        <v>40</v>
      </c>
      <c r="M30" s="22">
        <v>19</v>
      </c>
      <c r="N30" s="23">
        <v>195</v>
      </c>
      <c r="O30" s="22">
        <v>165</v>
      </c>
      <c r="P30" s="22">
        <v>123</v>
      </c>
      <c r="Q30" s="22">
        <v>76</v>
      </c>
      <c r="R30" s="23">
        <v>226</v>
      </c>
    </row>
    <row r="31" spans="1:18" ht="11.25">
      <c r="A31" s="4" t="s">
        <v>128</v>
      </c>
      <c r="B31" s="23">
        <v>-20612</v>
      </c>
      <c r="C31" s="22">
        <v>-10593</v>
      </c>
      <c r="D31" s="23">
        <v>-33317</v>
      </c>
      <c r="E31" s="22">
        <v>-17254</v>
      </c>
      <c r="F31" s="23">
        <v>-36517</v>
      </c>
      <c r="G31" s="22">
        <v>-27886</v>
      </c>
      <c r="H31" s="22">
        <v>-18880</v>
      </c>
      <c r="I31" s="22">
        <v>-9534</v>
      </c>
      <c r="J31" s="23">
        <v>-33920</v>
      </c>
      <c r="K31" s="22">
        <v>-25372</v>
      </c>
      <c r="L31" s="22">
        <v>-17359</v>
      </c>
      <c r="M31" s="22">
        <v>-9306</v>
      </c>
      <c r="N31" s="23">
        <v>-25821</v>
      </c>
      <c r="O31" s="22">
        <v>-19036</v>
      </c>
      <c r="P31" s="22">
        <v>-11937</v>
      </c>
      <c r="Q31" s="22">
        <v>-7029</v>
      </c>
      <c r="R31" s="23">
        <v>-18234</v>
      </c>
    </row>
    <row r="32" spans="1:18" ht="11.25">
      <c r="A32" s="4" t="s">
        <v>129</v>
      </c>
      <c r="B32" s="23">
        <v>-16</v>
      </c>
      <c r="C32" s="22">
        <v>-10</v>
      </c>
      <c r="D32" s="23">
        <v>-1614</v>
      </c>
      <c r="E32" s="22">
        <v>-264</v>
      </c>
      <c r="F32" s="23">
        <v>-24124</v>
      </c>
      <c r="G32" s="22">
        <v>-24000</v>
      </c>
      <c r="H32" s="22">
        <v>-15895</v>
      </c>
      <c r="I32" s="22">
        <v>-11860</v>
      </c>
      <c r="J32" s="23">
        <v>-2555</v>
      </c>
      <c r="K32" s="22">
        <v>-1092</v>
      </c>
      <c r="L32" s="22">
        <v>-972</v>
      </c>
      <c r="M32" s="22">
        <v>-375</v>
      </c>
      <c r="N32" s="23">
        <v>-7494</v>
      </c>
      <c r="O32" s="22">
        <v>-6963</v>
      </c>
      <c r="P32" s="22">
        <v>-6133</v>
      </c>
      <c r="Q32" s="22">
        <v>-4685</v>
      </c>
      <c r="R32" s="23">
        <v>-9218</v>
      </c>
    </row>
    <row r="33" spans="1:18" ht="11.25">
      <c r="A33" s="4" t="s">
        <v>130</v>
      </c>
      <c r="B33" s="23">
        <v>-11212</v>
      </c>
      <c r="C33" s="22">
        <v>-11212</v>
      </c>
      <c r="D33" s="23">
        <v>-236395</v>
      </c>
      <c r="E33" s="22"/>
      <c r="F33" s="23"/>
      <c r="G33" s="22"/>
      <c r="H33" s="22"/>
      <c r="I33" s="22"/>
      <c r="J33" s="23"/>
      <c r="K33" s="22"/>
      <c r="L33" s="22"/>
      <c r="M33" s="22"/>
      <c r="N33" s="23"/>
      <c r="O33" s="22"/>
      <c r="P33" s="22"/>
      <c r="Q33" s="22"/>
      <c r="R33" s="23"/>
    </row>
    <row r="34" spans="1:18" ht="11.25">
      <c r="A34" s="4" t="s">
        <v>131</v>
      </c>
      <c r="B34" s="23">
        <v>-7579</v>
      </c>
      <c r="C34" s="22">
        <v>-7576</v>
      </c>
      <c r="D34" s="23">
        <v>-7535</v>
      </c>
      <c r="E34" s="22">
        <v>-7531</v>
      </c>
      <c r="F34" s="23">
        <v>-7163</v>
      </c>
      <c r="G34" s="22">
        <v>-7162</v>
      </c>
      <c r="H34" s="22">
        <v>-7157</v>
      </c>
      <c r="I34" s="22">
        <v>-7157</v>
      </c>
      <c r="J34" s="23">
        <v>-6985</v>
      </c>
      <c r="K34" s="22">
        <v>-6983</v>
      </c>
      <c r="L34" s="22">
        <v>-6970</v>
      </c>
      <c r="M34" s="22">
        <v>-7003</v>
      </c>
      <c r="N34" s="23">
        <v>-7046</v>
      </c>
      <c r="O34" s="22">
        <v>-7040</v>
      </c>
      <c r="P34" s="22">
        <v>-7032</v>
      </c>
      <c r="Q34" s="22">
        <v>-7067</v>
      </c>
      <c r="R34" s="23"/>
    </row>
    <row r="35" spans="1:18" ht="12" thickBot="1">
      <c r="A35" s="5" t="s">
        <v>132</v>
      </c>
      <c r="B35" s="25">
        <v>90678</v>
      </c>
      <c r="C35" s="24">
        <v>12319</v>
      </c>
      <c r="D35" s="25">
        <v>48561</v>
      </c>
      <c r="E35" s="24">
        <v>117410</v>
      </c>
      <c r="F35" s="25">
        <v>176218</v>
      </c>
      <c r="G35" s="24">
        <v>91460</v>
      </c>
      <c r="H35" s="24">
        <v>24349</v>
      </c>
      <c r="I35" s="24">
        <v>-10492</v>
      </c>
      <c r="J35" s="25">
        <v>146040</v>
      </c>
      <c r="K35" s="24">
        <v>133365</v>
      </c>
      <c r="L35" s="24">
        <v>10428</v>
      </c>
      <c r="M35" s="24">
        <v>34714</v>
      </c>
      <c r="N35" s="25">
        <v>185754</v>
      </c>
      <c r="O35" s="24">
        <v>112273</v>
      </c>
      <c r="P35" s="24">
        <v>59085</v>
      </c>
      <c r="Q35" s="24">
        <v>57048</v>
      </c>
      <c r="R35" s="25">
        <v>333514</v>
      </c>
    </row>
    <row r="36" spans="1:18" ht="12" thickTop="1">
      <c r="A36" s="4" t="s">
        <v>133</v>
      </c>
      <c r="B36" s="23">
        <v>-20096</v>
      </c>
      <c r="C36" s="22">
        <v>-10047</v>
      </c>
      <c r="D36" s="23">
        <v>-20092</v>
      </c>
      <c r="E36" s="22">
        <v>-10045</v>
      </c>
      <c r="F36" s="23">
        <v>-20088</v>
      </c>
      <c r="G36" s="22">
        <v>-10043</v>
      </c>
      <c r="H36" s="22">
        <v>-10043</v>
      </c>
      <c r="I36" s="22"/>
      <c r="J36" s="23">
        <v>-20078</v>
      </c>
      <c r="K36" s="22">
        <v>-10037</v>
      </c>
      <c r="L36" s="22">
        <v>-10037</v>
      </c>
      <c r="M36" s="22"/>
      <c r="N36" s="23">
        <v>-20054</v>
      </c>
      <c r="O36" s="22">
        <v>-10021</v>
      </c>
      <c r="P36" s="22">
        <v>-10021</v>
      </c>
      <c r="Q36" s="22"/>
      <c r="R36" s="23">
        <v>-20010</v>
      </c>
    </row>
    <row r="37" spans="1:18" ht="11.25">
      <c r="A37" s="4" t="s">
        <v>134</v>
      </c>
      <c r="B37" s="23">
        <v>30143</v>
      </c>
      <c r="C37" s="22">
        <v>10046</v>
      </c>
      <c r="D37" s="23">
        <v>20090</v>
      </c>
      <c r="E37" s="22">
        <v>10044</v>
      </c>
      <c r="F37" s="23">
        <v>20084</v>
      </c>
      <c r="G37" s="22">
        <v>10041</v>
      </c>
      <c r="H37" s="22">
        <v>10041</v>
      </c>
      <c r="I37" s="22"/>
      <c r="J37" s="23">
        <v>20069</v>
      </c>
      <c r="K37" s="22">
        <v>10032</v>
      </c>
      <c r="L37" s="22">
        <v>10032</v>
      </c>
      <c r="M37" s="22"/>
      <c r="N37" s="23">
        <v>20032</v>
      </c>
      <c r="O37" s="22">
        <v>10010</v>
      </c>
      <c r="P37" s="22">
        <v>10010</v>
      </c>
      <c r="Q37" s="22"/>
      <c r="R37" s="23">
        <v>10000</v>
      </c>
    </row>
    <row r="38" spans="1:18" ht="11.25">
      <c r="A38" s="4" t="s">
        <v>135</v>
      </c>
      <c r="B38" s="23">
        <v>-16000</v>
      </c>
      <c r="C38" s="22">
        <v>-12000</v>
      </c>
      <c r="D38" s="23">
        <v>-24000</v>
      </c>
      <c r="E38" s="22">
        <v>-12000</v>
      </c>
      <c r="F38" s="23">
        <v>-24000</v>
      </c>
      <c r="G38" s="22">
        <v>-18000</v>
      </c>
      <c r="H38" s="22">
        <v>-12000</v>
      </c>
      <c r="I38" s="22">
        <v>-6000</v>
      </c>
      <c r="J38" s="23">
        <v>-22000</v>
      </c>
      <c r="K38" s="22">
        <v>-16000</v>
      </c>
      <c r="L38" s="22">
        <v>-12000</v>
      </c>
      <c r="M38" s="22">
        <v>-6000</v>
      </c>
      <c r="N38" s="23">
        <v>-10000</v>
      </c>
      <c r="O38" s="22">
        <v>-4000</v>
      </c>
      <c r="P38" s="22"/>
      <c r="Q38" s="22"/>
      <c r="R38" s="23"/>
    </row>
    <row r="39" spans="1:18" ht="11.25">
      <c r="A39" s="4" t="s">
        <v>136</v>
      </c>
      <c r="B39" s="23">
        <v>24000</v>
      </c>
      <c r="C39" s="22"/>
      <c r="D39" s="23">
        <v>24000</v>
      </c>
      <c r="E39" s="22"/>
      <c r="F39" s="23">
        <v>24000</v>
      </c>
      <c r="G39" s="22"/>
      <c r="H39" s="22"/>
      <c r="I39" s="22"/>
      <c r="J39" s="23">
        <v>24000</v>
      </c>
      <c r="K39" s="22"/>
      <c r="L39" s="22"/>
      <c r="M39" s="22"/>
      <c r="N39" s="23"/>
      <c r="O39" s="22"/>
      <c r="P39" s="22"/>
      <c r="Q39" s="22"/>
      <c r="R39" s="23"/>
    </row>
    <row r="40" spans="1:18" ht="11.25">
      <c r="A40" s="4" t="s">
        <v>137</v>
      </c>
      <c r="B40" s="23">
        <v>-37025</v>
      </c>
      <c r="C40" s="22">
        <v>-32819</v>
      </c>
      <c r="D40" s="23">
        <v>-29092</v>
      </c>
      <c r="E40" s="22">
        <v>-14197</v>
      </c>
      <c r="F40" s="23">
        <v>-179328</v>
      </c>
      <c r="G40" s="22">
        <v>-165782</v>
      </c>
      <c r="H40" s="22">
        <v>-142508</v>
      </c>
      <c r="I40" s="22">
        <v>-102831</v>
      </c>
      <c r="J40" s="23">
        <v>-146385</v>
      </c>
      <c r="K40" s="22">
        <v>-42088</v>
      </c>
      <c r="L40" s="22">
        <v>-40435</v>
      </c>
      <c r="M40" s="22">
        <v>-13976</v>
      </c>
      <c r="N40" s="23">
        <v>-204806</v>
      </c>
      <c r="O40" s="22">
        <v>-181078</v>
      </c>
      <c r="P40" s="22">
        <v>-168682</v>
      </c>
      <c r="Q40" s="22">
        <v>-83870</v>
      </c>
      <c r="R40" s="23">
        <v>-80336</v>
      </c>
    </row>
    <row r="41" spans="1:18" ht="11.25">
      <c r="A41" s="4" t="s">
        <v>138</v>
      </c>
      <c r="B41" s="23"/>
      <c r="C41" s="22"/>
      <c r="D41" s="23">
        <v>976755</v>
      </c>
      <c r="E41" s="22"/>
      <c r="F41" s="23"/>
      <c r="G41" s="22"/>
      <c r="H41" s="22"/>
      <c r="I41" s="22"/>
      <c r="J41" s="23"/>
      <c r="K41" s="22"/>
      <c r="L41" s="22"/>
      <c r="M41" s="22"/>
      <c r="N41" s="23"/>
      <c r="O41" s="22"/>
      <c r="P41" s="22"/>
      <c r="Q41" s="22"/>
      <c r="R41" s="23"/>
    </row>
    <row r="42" spans="1:18" ht="11.25">
      <c r="A42" s="4" t="s">
        <v>139</v>
      </c>
      <c r="B42" s="23">
        <v>-158</v>
      </c>
      <c r="C42" s="22">
        <v>-82</v>
      </c>
      <c r="D42" s="23">
        <v>-77</v>
      </c>
      <c r="E42" s="22">
        <v>-77</v>
      </c>
      <c r="F42" s="23">
        <v>-1377</v>
      </c>
      <c r="G42" s="22">
        <v>-1377</v>
      </c>
      <c r="H42" s="22">
        <v>-1377</v>
      </c>
      <c r="I42" s="22">
        <v>-1377</v>
      </c>
      <c r="J42" s="23">
        <v>-6020</v>
      </c>
      <c r="K42" s="22">
        <v>-438</v>
      </c>
      <c r="L42" s="22">
        <v>-438</v>
      </c>
      <c r="M42" s="22">
        <v>-60</v>
      </c>
      <c r="N42" s="23">
        <v>-1260</v>
      </c>
      <c r="O42" s="22">
        <v>-1458</v>
      </c>
      <c r="P42" s="22">
        <v>-1458</v>
      </c>
      <c r="Q42" s="22">
        <v>-95</v>
      </c>
      <c r="R42" s="23">
        <v>-7909</v>
      </c>
    </row>
    <row r="43" spans="1:18" ht="11.25">
      <c r="A43" s="4" t="s">
        <v>140</v>
      </c>
      <c r="B43" s="23">
        <v>-11365</v>
      </c>
      <c r="C43" s="22">
        <v>-235</v>
      </c>
      <c r="D43" s="23">
        <v>-12189</v>
      </c>
      <c r="E43" s="22">
        <v>-6124</v>
      </c>
      <c r="F43" s="23">
        <v>-79194</v>
      </c>
      <c r="G43" s="22">
        <v>-70731</v>
      </c>
      <c r="H43" s="22">
        <v>-60924</v>
      </c>
      <c r="I43" s="22">
        <v>-324</v>
      </c>
      <c r="J43" s="23">
        <v>-92013</v>
      </c>
      <c r="K43" s="22">
        <v>-35017</v>
      </c>
      <c r="L43" s="22">
        <v>-19997</v>
      </c>
      <c r="M43" s="22">
        <v>-14881</v>
      </c>
      <c r="N43" s="23">
        <v>-24876</v>
      </c>
      <c r="O43" s="22">
        <v>-23822</v>
      </c>
      <c r="P43" s="22">
        <v>-10486</v>
      </c>
      <c r="Q43" s="22">
        <v>-10015</v>
      </c>
      <c r="R43" s="23">
        <v>-20076</v>
      </c>
    </row>
    <row r="44" spans="1:18" ht="11.25">
      <c r="A44" s="4" t="s">
        <v>141</v>
      </c>
      <c r="B44" s="23">
        <v>19396</v>
      </c>
      <c r="C44" s="22">
        <v>14862</v>
      </c>
      <c r="D44" s="23">
        <v>13689</v>
      </c>
      <c r="E44" s="22">
        <v>215</v>
      </c>
      <c r="F44" s="23">
        <v>76656</v>
      </c>
      <c r="G44" s="22">
        <v>71054</v>
      </c>
      <c r="H44" s="22">
        <v>60929</v>
      </c>
      <c r="I44" s="22">
        <v>398</v>
      </c>
      <c r="J44" s="23">
        <v>11501</v>
      </c>
      <c r="K44" s="22">
        <v>4892</v>
      </c>
      <c r="L44" s="22">
        <v>3892</v>
      </c>
      <c r="M44" s="22">
        <v>1378</v>
      </c>
      <c r="N44" s="23">
        <v>14437</v>
      </c>
      <c r="O44" s="22">
        <v>12834</v>
      </c>
      <c r="P44" s="22">
        <v>7706</v>
      </c>
      <c r="Q44" s="22">
        <v>5700</v>
      </c>
      <c r="R44" s="23">
        <v>24683</v>
      </c>
    </row>
    <row r="45" spans="1:18" ht="11.25">
      <c r="A45" s="4" t="s">
        <v>63</v>
      </c>
      <c r="B45" s="23">
        <v>493</v>
      </c>
      <c r="C45" s="22">
        <v>-811</v>
      </c>
      <c r="D45" s="23">
        <v>-21170</v>
      </c>
      <c r="E45" s="22">
        <v>-870</v>
      </c>
      <c r="F45" s="23">
        <v>-8105</v>
      </c>
      <c r="G45" s="22">
        <v>-8105</v>
      </c>
      <c r="H45" s="22">
        <v>-8186</v>
      </c>
      <c r="I45" s="22">
        <v>-4589</v>
      </c>
      <c r="J45" s="23">
        <v>-394</v>
      </c>
      <c r="K45" s="22">
        <v>-394</v>
      </c>
      <c r="L45" s="22">
        <v>-394</v>
      </c>
      <c r="M45" s="22">
        <v>-394</v>
      </c>
      <c r="N45" s="23"/>
      <c r="O45" s="22"/>
      <c r="P45" s="22"/>
      <c r="Q45" s="22"/>
      <c r="R45" s="23">
        <v>635</v>
      </c>
    </row>
    <row r="46" spans="1:18" ht="12" thickBot="1">
      <c r="A46" s="5" t="s">
        <v>142</v>
      </c>
      <c r="B46" s="25">
        <v>-10612</v>
      </c>
      <c r="C46" s="24">
        <v>-31086</v>
      </c>
      <c r="D46" s="25">
        <v>927912</v>
      </c>
      <c r="E46" s="24">
        <v>-39055</v>
      </c>
      <c r="F46" s="25">
        <v>-77798</v>
      </c>
      <c r="G46" s="24">
        <v>-55390</v>
      </c>
      <c r="H46" s="24">
        <v>-60514</v>
      </c>
      <c r="I46" s="24">
        <v>-79169</v>
      </c>
      <c r="J46" s="25">
        <v>-118614</v>
      </c>
      <c r="K46" s="24">
        <v>-74453</v>
      </c>
      <c r="L46" s="24">
        <v>-77492</v>
      </c>
      <c r="M46" s="24">
        <v>-35696</v>
      </c>
      <c r="N46" s="25">
        <v>-233194</v>
      </c>
      <c r="O46" s="24">
        <v>-202304</v>
      </c>
      <c r="P46" s="24">
        <v>-176599</v>
      </c>
      <c r="Q46" s="24">
        <v>-90240</v>
      </c>
      <c r="R46" s="25">
        <v>-64937</v>
      </c>
    </row>
    <row r="47" spans="1:18" ht="12" thickTop="1">
      <c r="A47" s="4" t="s">
        <v>143</v>
      </c>
      <c r="B47" s="23">
        <v>200000</v>
      </c>
      <c r="C47" s="22"/>
      <c r="D47" s="23">
        <v>150000</v>
      </c>
      <c r="E47" s="22">
        <v>100000</v>
      </c>
      <c r="F47" s="23">
        <v>250000</v>
      </c>
      <c r="G47" s="22">
        <v>200000</v>
      </c>
      <c r="H47" s="22">
        <v>200000</v>
      </c>
      <c r="I47" s="22">
        <v>200000</v>
      </c>
      <c r="J47" s="23">
        <v>350000</v>
      </c>
      <c r="K47" s="22">
        <v>350000</v>
      </c>
      <c r="L47" s="22">
        <v>350000</v>
      </c>
      <c r="M47" s="22">
        <v>250000</v>
      </c>
      <c r="N47" s="23">
        <v>800000</v>
      </c>
      <c r="O47" s="22">
        <v>600000</v>
      </c>
      <c r="P47" s="22">
        <v>400000</v>
      </c>
      <c r="Q47" s="22">
        <v>300000</v>
      </c>
      <c r="R47" s="23">
        <v>300000</v>
      </c>
    </row>
    <row r="48" spans="1:18" ht="11.25">
      <c r="A48" s="4" t="s">
        <v>144</v>
      </c>
      <c r="B48" s="23">
        <v>-170092</v>
      </c>
      <c r="C48" s="22">
        <v>-80040</v>
      </c>
      <c r="D48" s="23">
        <v>-710619</v>
      </c>
      <c r="E48" s="22">
        <v>-178284</v>
      </c>
      <c r="F48" s="23">
        <v>-323170</v>
      </c>
      <c r="G48" s="22">
        <v>-239033</v>
      </c>
      <c r="H48" s="22">
        <v>-156576</v>
      </c>
      <c r="I48" s="22">
        <v>-74119</v>
      </c>
      <c r="J48" s="23">
        <v>-448255</v>
      </c>
      <c r="K48" s="22">
        <v>-353909</v>
      </c>
      <c r="L48" s="22">
        <v>-268021</v>
      </c>
      <c r="M48" s="22">
        <v>-147171</v>
      </c>
      <c r="N48" s="23">
        <v>-514059</v>
      </c>
      <c r="O48" s="22">
        <v>-367310</v>
      </c>
      <c r="P48" s="22">
        <v>-244479</v>
      </c>
      <c r="Q48" s="22">
        <v>-122376</v>
      </c>
      <c r="R48" s="23">
        <v>-596303</v>
      </c>
    </row>
    <row r="49" spans="1:18" ht="11.25">
      <c r="A49" s="4" t="s">
        <v>145</v>
      </c>
      <c r="B49" s="23">
        <v>-70000</v>
      </c>
      <c r="C49" s="22">
        <v>-45000</v>
      </c>
      <c r="D49" s="23">
        <v>-90000</v>
      </c>
      <c r="E49" s="22">
        <v>-45000</v>
      </c>
      <c r="F49" s="23">
        <v>-90000</v>
      </c>
      <c r="G49" s="22">
        <v>-75000</v>
      </c>
      <c r="H49" s="22">
        <v>-45000</v>
      </c>
      <c r="I49" s="22">
        <v>-30000</v>
      </c>
      <c r="J49" s="23">
        <v>-60000</v>
      </c>
      <c r="K49" s="22">
        <v>-60000</v>
      </c>
      <c r="L49" s="22">
        <v>-30000</v>
      </c>
      <c r="M49" s="22">
        <v>-30000</v>
      </c>
      <c r="N49" s="23">
        <v>-60000</v>
      </c>
      <c r="O49" s="22">
        <v>-60000</v>
      </c>
      <c r="P49" s="22">
        <v>-30000</v>
      </c>
      <c r="Q49" s="22">
        <v>-30000</v>
      </c>
      <c r="R49" s="23">
        <v>-20000</v>
      </c>
    </row>
    <row r="50" spans="1:18" ht="11.25">
      <c r="A50" s="4" t="s">
        <v>146</v>
      </c>
      <c r="B50" s="23">
        <v>-161772</v>
      </c>
      <c r="C50" s="22">
        <v>-79825</v>
      </c>
      <c r="D50" s="23">
        <v>-194385</v>
      </c>
      <c r="E50" s="22">
        <v>-82144</v>
      </c>
      <c r="F50" s="23">
        <v>-143146</v>
      </c>
      <c r="G50" s="22">
        <v>-104382</v>
      </c>
      <c r="H50" s="22">
        <v>-67126</v>
      </c>
      <c r="I50" s="22">
        <v>-32015</v>
      </c>
      <c r="J50" s="23">
        <v>-67222</v>
      </c>
      <c r="K50" s="22">
        <v>-45748</v>
      </c>
      <c r="L50" s="22">
        <v>-26989</v>
      </c>
      <c r="M50" s="22">
        <v>-12203</v>
      </c>
      <c r="N50" s="23">
        <v>-22103</v>
      </c>
      <c r="O50" s="22">
        <v>-13942</v>
      </c>
      <c r="P50" s="22">
        <v>-7518</v>
      </c>
      <c r="Q50" s="22">
        <v>-1874</v>
      </c>
      <c r="R50" s="23"/>
    </row>
    <row r="51" spans="1:18" ht="11.25">
      <c r="A51" s="4" t="s">
        <v>147</v>
      </c>
      <c r="B51" s="23">
        <v>-35</v>
      </c>
      <c r="C51" s="22">
        <v>-35</v>
      </c>
      <c r="D51" s="23">
        <v>-36</v>
      </c>
      <c r="E51" s="22">
        <v>-36</v>
      </c>
      <c r="F51" s="23">
        <v>-125</v>
      </c>
      <c r="G51" s="22">
        <v>-102</v>
      </c>
      <c r="H51" s="22"/>
      <c r="I51" s="22"/>
      <c r="J51" s="23"/>
      <c r="K51" s="22"/>
      <c r="L51" s="22"/>
      <c r="M51" s="22"/>
      <c r="N51" s="23">
        <v>-108</v>
      </c>
      <c r="O51" s="22">
        <v>-108</v>
      </c>
      <c r="P51" s="22"/>
      <c r="Q51" s="22"/>
      <c r="R51" s="23">
        <v>-89</v>
      </c>
    </row>
    <row r="52" spans="1:18" ht="12" thickBot="1">
      <c r="A52" s="5" t="s">
        <v>148</v>
      </c>
      <c r="B52" s="25">
        <v>-201899</v>
      </c>
      <c r="C52" s="24">
        <v>-204900</v>
      </c>
      <c r="D52" s="25">
        <v>-845041</v>
      </c>
      <c r="E52" s="24">
        <v>-57964</v>
      </c>
      <c r="F52" s="25">
        <v>-356441</v>
      </c>
      <c r="G52" s="24">
        <v>-268518</v>
      </c>
      <c r="H52" s="24">
        <v>-118702</v>
      </c>
      <c r="I52" s="24">
        <v>13865</v>
      </c>
      <c r="J52" s="25">
        <v>-29399</v>
      </c>
      <c r="K52" s="24">
        <v>-59665</v>
      </c>
      <c r="L52" s="24">
        <v>74981</v>
      </c>
      <c r="M52" s="24">
        <v>110617</v>
      </c>
      <c r="N52" s="25">
        <v>203701</v>
      </c>
      <c r="O52" s="24">
        <v>158621</v>
      </c>
      <c r="P52" s="24">
        <v>117994</v>
      </c>
      <c r="Q52" s="24">
        <v>145746</v>
      </c>
      <c r="R52" s="25">
        <v>-22751</v>
      </c>
    </row>
    <row r="53" spans="1:18" ht="12" thickTop="1">
      <c r="A53" s="6" t="s">
        <v>149</v>
      </c>
      <c r="B53" s="23"/>
      <c r="C53" s="22"/>
      <c r="D53" s="23"/>
      <c r="E53" s="22"/>
      <c r="F53" s="23"/>
      <c r="G53" s="22"/>
      <c r="H53" s="22"/>
      <c r="I53" s="22"/>
      <c r="J53" s="23"/>
      <c r="K53" s="22"/>
      <c r="L53" s="22"/>
      <c r="M53" s="22"/>
      <c r="N53" s="23"/>
      <c r="O53" s="22"/>
      <c r="P53" s="22"/>
      <c r="Q53" s="22"/>
      <c r="R53" s="23"/>
    </row>
    <row r="54" spans="1:18" ht="11.25">
      <c r="A54" s="6" t="s">
        <v>150</v>
      </c>
      <c r="B54" s="23">
        <v>-121833</v>
      </c>
      <c r="C54" s="22">
        <v>-223667</v>
      </c>
      <c r="D54" s="23">
        <v>131432</v>
      </c>
      <c r="E54" s="22">
        <v>20390</v>
      </c>
      <c r="F54" s="23">
        <v>-258021</v>
      </c>
      <c r="G54" s="22">
        <v>-232447</v>
      </c>
      <c r="H54" s="22">
        <v>-154867</v>
      </c>
      <c r="I54" s="22">
        <v>-75795</v>
      </c>
      <c r="J54" s="23">
        <v>-1973</v>
      </c>
      <c r="K54" s="22">
        <v>-753</v>
      </c>
      <c r="L54" s="22">
        <v>7917</v>
      </c>
      <c r="M54" s="22">
        <v>109635</v>
      </c>
      <c r="N54" s="23">
        <v>156262</v>
      </c>
      <c r="O54" s="22">
        <v>68590</v>
      </c>
      <c r="P54" s="22">
        <v>480</v>
      </c>
      <c r="Q54" s="22">
        <v>112554</v>
      </c>
      <c r="R54" s="23">
        <v>245825</v>
      </c>
    </row>
    <row r="55" spans="1:18" ht="11.25">
      <c r="A55" s="6" t="s">
        <v>151</v>
      </c>
      <c r="B55" s="23">
        <v>391622</v>
      </c>
      <c r="C55" s="22">
        <v>391622</v>
      </c>
      <c r="D55" s="23">
        <v>260190</v>
      </c>
      <c r="E55" s="22">
        <v>260190</v>
      </c>
      <c r="F55" s="23">
        <v>518211</v>
      </c>
      <c r="G55" s="22">
        <v>518211</v>
      </c>
      <c r="H55" s="22">
        <v>518211</v>
      </c>
      <c r="I55" s="22">
        <v>518211</v>
      </c>
      <c r="J55" s="23">
        <v>520184</v>
      </c>
      <c r="K55" s="22">
        <v>520184</v>
      </c>
      <c r="L55" s="22">
        <v>520184</v>
      </c>
      <c r="M55" s="22">
        <v>520184</v>
      </c>
      <c r="N55" s="23">
        <v>363922</v>
      </c>
      <c r="O55" s="22">
        <v>363922</v>
      </c>
      <c r="P55" s="22">
        <v>363922</v>
      </c>
      <c r="Q55" s="22">
        <v>363922</v>
      </c>
      <c r="R55" s="23">
        <v>118096</v>
      </c>
    </row>
    <row r="56" spans="1:18" ht="12" thickBot="1">
      <c r="A56" s="6" t="s">
        <v>151</v>
      </c>
      <c r="B56" s="23">
        <v>269789</v>
      </c>
      <c r="C56" s="22">
        <v>167955</v>
      </c>
      <c r="D56" s="23">
        <v>391622</v>
      </c>
      <c r="E56" s="22">
        <v>280580</v>
      </c>
      <c r="F56" s="23">
        <v>260190</v>
      </c>
      <c r="G56" s="22">
        <v>285763</v>
      </c>
      <c r="H56" s="22">
        <v>363343</v>
      </c>
      <c r="I56" s="22">
        <v>442415</v>
      </c>
      <c r="J56" s="23">
        <v>518211</v>
      </c>
      <c r="K56" s="22">
        <v>519430</v>
      </c>
      <c r="L56" s="22">
        <v>528101</v>
      </c>
      <c r="M56" s="22">
        <v>629819</v>
      </c>
      <c r="N56" s="23">
        <v>520184</v>
      </c>
      <c r="O56" s="22">
        <v>432513</v>
      </c>
      <c r="P56" s="22">
        <v>364402</v>
      </c>
      <c r="Q56" s="22">
        <v>476476</v>
      </c>
      <c r="R56" s="23">
        <v>363922</v>
      </c>
    </row>
    <row r="57" spans="1:18" ht="12" thickTop="1">
      <c r="A57" s="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9" ht="11.25">
      <c r="A59" s="19" t="s">
        <v>100</v>
      </c>
    </row>
    <row r="60" ht="11.25">
      <c r="A60" s="19" t="s">
        <v>101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W5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3" width="17.83203125" style="0" customWidth="1"/>
  </cols>
  <sheetData>
    <row r="1" ht="12" thickBot="1"/>
    <row r="2" spans="1:23" ht="12" thickTop="1">
      <c r="A2" s="9" t="s">
        <v>96</v>
      </c>
      <c r="B2" s="13">
        <v>2451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2" thickBot="1">
      <c r="A3" s="10" t="s">
        <v>97</v>
      </c>
      <c r="B3" s="1" t="s">
        <v>98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" thickTop="1">
      <c r="A4" s="9" t="s">
        <v>7</v>
      </c>
      <c r="B4" s="14" t="str">
        <f>HYPERLINK("http://www.kabupro.jp/mark/20131015/S100073A.htm","四半期報告書")</f>
        <v>四半期報告書</v>
      </c>
      <c r="C4" s="14" t="str">
        <f>HYPERLINK("http://www.kabupro.jp/mark/20131015/S100073A.htm","四半期報告書")</f>
        <v>四半期報告書</v>
      </c>
      <c r="D4" s="14" t="str">
        <f>HYPERLINK("http://www.kabupro.jp/mark/20130412/S000D7QU.htm","四半期報告書")</f>
        <v>四半期報告書</v>
      </c>
      <c r="E4" s="14" t="str">
        <f>HYPERLINK("http://www.kabupro.jp/mark/20130115/S000CLUR.htm","四半期報告書")</f>
        <v>四半期報告書</v>
      </c>
      <c r="F4" s="14" t="str">
        <f>HYPERLINK("http://www.kabupro.jp/mark/20121015/S000C02F.htm","四半期報告書")</f>
        <v>四半期報告書</v>
      </c>
      <c r="G4" s="14" t="str">
        <f>HYPERLINK("http://www.kabupro.jp/mark/20130828/S000EDOG.htm","有価証券報告書")</f>
        <v>有価証券報告書</v>
      </c>
      <c r="H4" s="14" t="str">
        <f>HYPERLINK("http://www.kabupro.jp/mark/20120413/S000AMFP.htm","四半期報告書")</f>
        <v>四半期報告書</v>
      </c>
      <c r="I4" s="14" t="str">
        <f>HYPERLINK("http://www.kabupro.jp/mark/20120113/S000A1O5.htm","四半期報告書")</f>
        <v>四半期報告書</v>
      </c>
      <c r="J4" s="14" t="str">
        <f>HYPERLINK("http://www.kabupro.jp/mark/20111014/S0009GIF.htm","四半期報告書")</f>
        <v>四半期報告書</v>
      </c>
      <c r="K4" s="14" t="str">
        <f>HYPERLINK("http://www.kabupro.jp/mark/20120817/S000BRHK.htm","有価証券報告書")</f>
        <v>有価証券報告書</v>
      </c>
      <c r="L4" s="14" t="str">
        <f>HYPERLINK("http://www.kabupro.jp/mark/20110414/S00084G8.htm","四半期報告書")</f>
        <v>四半期報告書</v>
      </c>
      <c r="M4" s="14" t="str">
        <f>HYPERLINK("http://www.kabupro.jp/mark/20110114/S0007J4J.htm","四半期報告書")</f>
        <v>四半期報告書</v>
      </c>
      <c r="N4" s="14" t="str">
        <f>HYPERLINK("http://www.kabupro.jp/mark/20101014/S0006XPI.htm","四半期報告書")</f>
        <v>四半期報告書</v>
      </c>
      <c r="O4" s="14" t="str">
        <f>HYPERLINK("http://www.kabupro.jp/mark/20110818/S00096F9.htm","有価証券報告書")</f>
        <v>有価証券報告書</v>
      </c>
      <c r="P4" s="14" t="str">
        <f>HYPERLINK("http://www.kabupro.jp/mark/20100414/S0005JEG.htm","四半期報告書")</f>
        <v>四半期報告書</v>
      </c>
      <c r="Q4" s="14" t="str">
        <f>HYPERLINK("http://www.kabupro.jp/mark/20100114/S0004XKW.htm","四半期報告書")</f>
        <v>四半期報告書</v>
      </c>
      <c r="R4" s="14" t="str">
        <f>HYPERLINK("http://www.kabupro.jp/mark/20091014/S0004C20.htm","四半期報告書")</f>
        <v>四半期報告書</v>
      </c>
      <c r="S4" s="14" t="str">
        <f>HYPERLINK("http://www.kabupro.jp/mark/20100819/S0006O4A.htm","有価証券報告書")</f>
        <v>有価証券報告書</v>
      </c>
      <c r="T4" s="14" t="str">
        <f>HYPERLINK("http://www.kabupro.jp/mark/20090414/S0002WQI.htm","四半期報告書")</f>
        <v>四半期報告書</v>
      </c>
      <c r="U4" s="14" t="str">
        <f>HYPERLINK("http://www.kabupro.jp/mark/20090114/S00028HU.htm","四半期報告書")</f>
        <v>四半期報告書</v>
      </c>
      <c r="V4" s="14" t="str">
        <f>HYPERLINK("http://www.kabupro.jp/mark/20081014/S0001JSH.htm","四半期報告書")</f>
        <v>四半期報告書</v>
      </c>
      <c r="W4" s="14" t="str">
        <f>HYPERLINK("http://www.kabupro.jp/mark/20090820/S00040WN.htm","有価証券報告書")</f>
        <v>有価証券報告書</v>
      </c>
    </row>
    <row r="5" spans="1:23" ht="12" thickBot="1">
      <c r="A5" s="10" t="s">
        <v>8</v>
      </c>
      <c r="B5" s="1" t="s">
        <v>14</v>
      </c>
      <c r="C5" s="1" t="s">
        <v>14</v>
      </c>
      <c r="D5" s="1" t="s">
        <v>19</v>
      </c>
      <c r="E5" s="1" t="s">
        <v>21</v>
      </c>
      <c r="F5" s="1" t="s">
        <v>23</v>
      </c>
      <c r="G5" s="1" t="s">
        <v>25</v>
      </c>
      <c r="H5" s="1" t="s">
        <v>27</v>
      </c>
      <c r="I5" s="1" t="s">
        <v>29</v>
      </c>
      <c r="J5" s="1" t="s">
        <v>31</v>
      </c>
      <c r="K5" s="1" t="s">
        <v>33</v>
      </c>
      <c r="L5" s="1" t="s">
        <v>35</v>
      </c>
      <c r="M5" s="1" t="s">
        <v>37</v>
      </c>
      <c r="N5" s="1" t="s">
        <v>39</v>
      </c>
      <c r="O5" s="1" t="s">
        <v>41</v>
      </c>
      <c r="P5" s="1" t="s">
        <v>43</v>
      </c>
      <c r="Q5" s="1" t="s">
        <v>45</v>
      </c>
      <c r="R5" s="1" t="s">
        <v>47</v>
      </c>
      <c r="S5" s="1" t="s">
        <v>49</v>
      </c>
      <c r="T5" s="1" t="s">
        <v>51</v>
      </c>
      <c r="U5" s="1" t="s">
        <v>53</v>
      </c>
      <c r="V5" s="1" t="s">
        <v>55</v>
      </c>
      <c r="W5" s="1" t="s">
        <v>57</v>
      </c>
    </row>
    <row r="6" spans="1:23" ht="12.75" thickBot="1" thickTop="1">
      <c r="A6" s="9" t="s">
        <v>9</v>
      </c>
      <c r="B6" s="17" t="s">
        <v>99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" thickTop="1">
      <c r="A7" s="11" t="s">
        <v>10</v>
      </c>
      <c r="B7" s="13" t="s">
        <v>15</v>
      </c>
      <c r="C7" s="15" t="s">
        <v>17</v>
      </c>
      <c r="D7" s="13" t="s">
        <v>15</v>
      </c>
      <c r="E7" s="13" t="s">
        <v>15</v>
      </c>
      <c r="F7" s="13" t="s">
        <v>15</v>
      </c>
      <c r="G7" s="15" t="s">
        <v>17</v>
      </c>
      <c r="H7" s="13" t="s">
        <v>15</v>
      </c>
      <c r="I7" s="13" t="s">
        <v>15</v>
      </c>
      <c r="J7" s="13" t="s">
        <v>15</v>
      </c>
      <c r="K7" s="15" t="s">
        <v>17</v>
      </c>
      <c r="L7" s="13" t="s">
        <v>15</v>
      </c>
      <c r="M7" s="13" t="s">
        <v>15</v>
      </c>
      <c r="N7" s="13" t="s">
        <v>15</v>
      </c>
      <c r="O7" s="15" t="s">
        <v>17</v>
      </c>
      <c r="P7" s="13" t="s">
        <v>15</v>
      </c>
      <c r="Q7" s="13" t="s">
        <v>15</v>
      </c>
      <c r="R7" s="13" t="s">
        <v>15</v>
      </c>
      <c r="S7" s="15" t="s">
        <v>17</v>
      </c>
      <c r="T7" s="13" t="s">
        <v>15</v>
      </c>
      <c r="U7" s="13" t="s">
        <v>15</v>
      </c>
      <c r="V7" s="13" t="s">
        <v>15</v>
      </c>
      <c r="W7" s="15" t="s">
        <v>17</v>
      </c>
    </row>
    <row r="8" spans="1:23" ht="11.25">
      <c r="A8" s="12" t="s">
        <v>11</v>
      </c>
      <c r="B8" s="1"/>
      <c r="C8" s="16"/>
      <c r="D8" s="1"/>
      <c r="E8" s="1"/>
      <c r="F8" s="1"/>
      <c r="G8" s="16"/>
      <c r="H8" s="1"/>
      <c r="I8" s="1"/>
      <c r="J8" s="1"/>
      <c r="K8" s="16"/>
      <c r="L8" s="1"/>
      <c r="M8" s="1"/>
      <c r="N8" s="1"/>
      <c r="O8" s="16"/>
      <c r="P8" s="1"/>
      <c r="Q8" s="1"/>
      <c r="R8" s="1"/>
      <c r="S8" s="16"/>
      <c r="T8" s="1"/>
      <c r="U8" s="1"/>
      <c r="V8" s="1"/>
      <c r="W8" s="16"/>
    </row>
    <row r="9" spans="1:23" ht="11.25">
      <c r="A9" s="12" t="s">
        <v>12</v>
      </c>
      <c r="B9" s="1" t="s">
        <v>16</v>
      </c>
      <c r="C9" s="16" t="s">
        <v>18</v>
      </c>
      <c r="D9" s="1" t="s">
        <v>20</v>
      </c>
      <c r="E9" s="1" t="s">
        <v>22</v>
      </c>
      <c r="F9" s="1" t="s">
        <v>24</v>
      </c>
      <c r="G9" s="16" t="s">
        <v>26</v>
      </c>
      <c r="H9" s="1" t="s">
        <v>28</v>
      </c>
      <c r="I9" s="1" t="s">
        <v>30</v>
      </c>
      <c r="J9" s="1" t="s">
        <v>32</v>
      </c>
      <c r="K9" s="16" t="s">
        <v>34</v>
      </c>
      <c r="L9" s="1" t="s">
        <v>36</v>
      </c>
      <c r="M9" s="1" t="s">
        <v>38</v>
      </c>
      <c r="N9" s="1" t="s">
        <v>40</v>
      </c>
      <c r="O9" s="16" t="s">
        <v>42</v>
      </c>
      <c r="P9" s="1" t="s">
        <v>44</v>
      </c>
      <c r="Q9" s="1" t="s">
        <v>46</v>
      </c>
      <c r="R9" s="1" t="s">
        <v>48</v>
      </c>
      <c r="S9" s="16" t="s">
        <v>50</v>
      </c>
      <c r="T9" s="1" t="s">
        <v>52</v>
      </c>
      <c r="U9" s="1" t="s">
        <v>54</v>
      </c>
      <c r="V9" s="1" t="s">
        <v>56</v>
      </c>
      <c r="W9" s="16" t="s">
        <v>58</v>
      </c>
    </row>
    <row r="10" spans="1:23" ht="12" thickBot="1">
      <c r="A10" s="12" t="s">
        <v>13</v>
      </c>
      <c r="B10" s="1" t="s">
        <v>60</v>
      </c>
      <c r="C10" s="16" t="s">
        <v>60</v>
      </c>
      <c r="D10" s="1" t="s">
        <v>60</v>
      </c>
      <c r="E10" s="1" t="s">
        <v>60</v>
      </c>
      <c r="F10" s="1" t="s">
        <v>60</v>
      </c>
      <c r="G10" s="16" t="s">
        <v>60</v>
      </c>
      <c r="H10" s="1" t="s">
        <v>60</v>
      </c>
      <c r="I10" s="1" t="s">
        <v>60</v>
      </c>
      <c r="J10" s="1" t="s">
        <v>60</v>
      </c>
      <c r="K10" s="16" t="s">
        <v>60</v>
      </c>
      <c r="L10" s="1" t="s">
        <v>60</v>
      </c>
      <c r="M10" s="1" t="s">
        <v>60</v>
      </c>
      <c r="N10" s="1" t="s">
        <v>60</v>
      </c>
      <c r="O10" s="16" t="s">
        <v>60</v>
      </c>
      <c r="P10" s="1" t="s">
        <v>60</v>
      </c>
      <c r="Q10" s="1" t="s">
        <v>60</v>
      </c>
      <c r="R10" s="1" t="s">
        <v>60</v>
      </c>
      <c r="S10" s="16" t="s">
        <v>60</v>
      </c>
      <c r="T10" s="1" t="s">
        <v>60</v>
      </c>
      <c r="U10" s="1" t="s">
        <v>60</v>
      </c>
      <c r="V10" s="1" t="s">
        <v>60</v>
      </c>
      <c r="W10" s="16" t="s">
        <v>60</v>
      </c>
    </row>
    <row r="11" spans="1:23" ht="12" thickTop="1">
      <c r="A11" s="8" t="s">
        <v>59</v>
      </c>
      <c r="B11" s="20">
        <v>385293</v>
      </c>
      <c r="C11" s="21">
        <v>269789</v>
      </c>
      <c r="D11" s="20">
        <v>238807</v>
      </c>
      <c r="E11" s="20">
        <v>198003</v>
      </c>
      <c r="F11" s="20">
        <v>304872</v>
      </c>
      <c r="G11" s="21">
        <v>409669</v>
      </c>
      <c r="H11" s="20">
        <v>283396</v>
      </c>
      <c r="I11" s="20">
        <v>310626</v>
      </c>
      <c r="J11" s="20">
        <v>284732</v>
      </c>
      <c r="K11" s="21">
        <v>278234</v>
      </c>
      <c r="L11" s="20">
        <v>297807</v>
      </c>
      <c r="M11" s="20">
        <v>393387</v>
      </c>
      <c r="N11" s="20">
        <v>466456</v>
      </c>
      <c r="O11" s="21">
        <v>536252</v>
      </c>
      <c r="P11" s="20">
        <v>531468</v>
      </c>
      <c r="Q11" s="20">
        <v>560138</v>
      </c>
      <c r="R11" s="20">
        <v>655851</v>
      </c>
      <c r="S11" s="21">
        <v>540216</v>
      </c>
      <c r="T11" s="20">
        <v>446534</v>
      </c>
      <c r="U11" s="20">
        <v>374424</v>
      </c>
      <c r="V11" s="20">
        <v>486487</v>
      </c>
      <c r="W11" s="21">
        <v>373933</v>
      </c>
    </row>
    <row r="12" spans="1:23" ht="11.25">
      <c r="A12" s="2" t="s">
        <v>61</v>
      </c>
      <c r="B12" s="22">
        <v>3528</v>
      </c>
      <c r="C12" s="23">
        <v>3312</v>
      </c>
      <c r="D12" s="22">
        <v>2680</v>
      </c>
      <c r="E12" s="22">
        <v>4745</v>
      </c>
      <c r="F12" s="22">
        <v>4748</v>
      </c>
      <c r="G12" s="23">
        <v>4407</v>
      </c>
      <c r="H12" s="22">
        <v>3788</v>
      </c>
      <c r="I12" s="22">
        <v>4684</v>
      </c>
      <c r="J12" s="22">
        <v>5419</v>
      </c>
      <c r="K12" s="23">
        <v>4716</v>
      </c>
      <c r="L12" s="22">
        <v>4204</v>
      </c>
      <c r="M12" s="22">
        <v>6217</v>
      </c>
      <c r="N12" s="22">
        <v>6684</v>
      </c>
      <c r="O12" s="23">
        <v>6100</v>
      </c>
      <c r="P12" s="22">
        <v>8258</v>
      </c>
      <c r="Q12" s="22">
        <v>11589</v>
      </c>
      <c r="R12" s="22">
        <v>11159</v>
      </c>
      <c r="S12" s="23">
        <v>9969</v>
      </c>
      <c r="T12" s="22">
        <v>9955</v>
      </c>
      <c r="U12" s="22">
        <v>11061</v>
      </c>
      <c r="V12" s="22">
        <v>14280</v>
      </c>
      <c r="W12" s="23">
        <v>23424</v>
      </c>
    </row>
    <row r="13" spans="1:23" ht="11.25">
      <c r="A13" s="2" t="s">
        <v>62</v>
      </c>
      <c r="B13" s="22">
        <v>22870</v>
      </c>
      <c r="C13" s="23">
        <v>22815</v>
      </c>
      <c r="D13" s="22">
        <v>23088</v>
      </c>
      <c r="E13" s="22">
        <v>22842</v>
      </c>
      <c r="F13" s="22">
        <v>21122</v>
      </c>
      <c r="G13" s="23">
        <v>21296</v>
      </c>
      <c r="H13" s="22">
        <v>33091</v>
      </c>
      <c r="I13" s="22">
        <v>32308</v>
      </c>
      <c r="J13" s="22">
        <v>33438</v>
      </c>
      <c r="K13" s="23">
        <v>32592</v>
      </c>
      <c r="L13" s="22">
        <v>32437</v>
      </c>
      <c r="M13" s="22">
        <v>34123</v>
      </c>
      <c r="N13" s="22">
        <v>32301</v>
      </c>
      <c r="O13" s="23">
        <v>34091</v>
      </c>
      <c r="P13" s="22">
        <v>30981</v>
      </c>
      <c r="Q13" s="22">
        <v>32568</v>
      </c>
      <c r="R13" s="22">
        <v>35196</v>
      </c>
      <c r="S13" s="23">
        <v>34769</v>
      </c>
      <c r="T13" s="22">
        <v>36667</v>
      </c>
      <c r="U13" s="22">
        <v>32951</v>
      </c>
      <c r="V13" s="22">
        <v>34603</v>
      </c>
      <c r="W13" s="23"/>
    </row>
    <row r="14" spans="1:23" ht="11.25">
      <c r="A14" s="2" t="s">
        <v>63</v>
      </c>
      <c r="B14" s="22">
        <v>90229</v>
      </c>
      <c r="C14" s="23">
        <v>77462</v>
      </c>
      <c r="D14" s="22">
        <v>74183</v>
      </c>
      <c r="E14" s="22">
        <v>78658</v>
      </c>
      <c r="F14" s="22">
        <v>100741</v>
      </c>
      <c r="G14" s="23">
        <v>21322</v>
      </c>
      <c r="H14" s="22">
        <v>89985</v>
      </c>
      <c r="I14" s="22">
        <v>102610</v>
      </c>
      <c r="J14" s="22">
        <v>107819</v>
      </c>
      <c r="K14" s="23">
        <v>301</v>
      </c>
      <c r="L14" s="22">
        <v>105534</v>
      </c>
      <c r="M14" s="22">
        <v>114627</v>
      </c>
      <c r="N14" s="22">
        <v>111027</v>
      </c>
      <c r="O14" s="23">
        <v>10343</v>
      </c>
      <c r="P14" s="22">
        <v>117415</v>
      </c>
      <c r="Q14" s="22">
        <v>155257</v>
      </c>
      <c r="R14" s="22">
        <v>127307</v>
      </c>
      <c r="S14" s="23">
        <v>7050</v>
      </c>
      <c r="T14" s="22">
        <v>143549</v>
      </c>
      <c r="U14" s="22">
        <v>161866</v>
      </c>
      <c r="V14" s="22">
        <v>145671</v>
      </c>
      <c r="W14" s="23">
        <v>10334</v>
      </c>
    </row>
    <row r="15" spans="1:23" ht="11.25">
      <c r="A15" s="2" t="s">
        <v>64</v>
      </c>
      <c r="B15" s="22">
        <v>-204</v>
      </c>
      <c r="C15" s="23">
        <v>-148</v>
      </c>
      <c r="D15" s="22">
        <v>-144</v>
      </c>
      <c r="E15" s="22">
        <v>-197</v>
      </c>
      <c r="F15" s="22">
        <v>-190</v>
      </c>
      <c r="G15" s="23">
        <v>-208</v>
      </c>
      <c r="H15" s="22">
        <v>-323</v>
      </c>
      <c r="I15" s="22">
        <v>-341</v>
      </c>
      <c r="J15" s="22">
        <v>-397</v>
      </c>
      <c r="K15" s="23">
        <v>-366</v>
      </c>
      <c r="L15" s="22">
        <v>-369</v>
      </c>
      <c r="M15" s="22">
        <v>-331</v>
      </c>
      <c r="N15" s="22">
        <v>-410</v>
      </c>
      <c r="O15" s="23">
        <v>-633</v>
      </c>
      <c r="P15" s="22">
        <v>-2408</v>
      </c>
      <c r="Q15" s="22">
        <v>-2339</v>
      </c>
      <c r="R15" s="22">
        <v>-2513</v>
      </c>
      <c r="S15" s="23">
        <v>-2055</v>
      </c>
      <c r="T15" s="22">
        <v>-3020</v>
      </c>
      <c r="U15" s="22">
        <v>-2874</v>
      </c>
      <c r="V15" s="22">
        <v>-3393</v>
      </c>
      <c r="W15" s="23">
        <v>-4221</v>
      </c>
    </row>
    <row r="16" spans="1:23" ht="11.25">
      <c r="A16" s="2" t="s">
        <v>65</v>
      </c>
      <c r="B16" s="22">
        <v>501718</v>
      </c>
      <c r="C16" s="23">
        <v>373230</v>
      </c>
      <c r="D16" s="22">
        <v>338616</v>
      </c>
      <c r="E16" s="22">
        <v>304052</v>
      </c>
      <c r="F16" s="22">
        <v>431294</v>
      </c>
      <c r="G16" s="23">
        <v>546455</v>
      </c>
      <c r="H16" s="22">
        <v>409939</v>
      </c>
      <c r="I16" s="22">
        <v>449889</v>
      </c>
      <c r="J16" s="22">
        <v>431013</v>
      </c>
      <c r="K16" s="23">
        <v>424733</v>
      </c>
      <c r="L16" s="22">
        <v>439615</v>
      </c>
      <c r="M16" s="22">
        <v>548025</v>
      </c>
      <c r="N16" s="22">
        <v>616444</v>
      </c>
      <c r="O16" s="23">
        <v>697881</v>
      </c>
      <c r="P16" s="22">
        <v>692567</v>
      </c>
      <c r="Q16" s="22">
        <v>767325</v>
      </c>
      <c r="R16" s="22">
        <v>836893</v>
      </c>
      <c r="S16" s="23">
        <v>735254</v>
      </c>
      <c r="T16" s="22">
        <v>650989</v>
      </c>
      <c r="U16" s="22">
        <v>600350</v>
      </c>
      <c r="V16" s="22">
        <v>703839</v>
      </c>
      <c r="W16" s="23">
        <v>627447</v>
      </c>
    </row>
    <row r="17" spans="1:23" ht="11.25">
      <c r="A17" s="3" t="s">
        <v>66</v>
      </c>
      <c r="B17" s="22">
        <v>508906</v>
      </c>
      <c r="C17" s="23">
        <v>518196</v>
      </c>
      <c r="D17" s="22">
        <v>591485</v>
      </c>
      <c r="E17" s="22">
        <v>601820</v>
      </c>
      <c r="F17" s="22">
        <v>613947</v>
      </c>
      <c r="G17" s="23">
        <v>598952</v>
      </c>
      <c r="H17" s="22">
        <v>924435</v>
      </c>
      <c r="I17" s="22">
        <v>990336</v>
      </c>
      <c r="J17" s="22">
        <v>1011945</v>
      </c>
      <c r="K17" s="23">
        <v>1026514</v>
      </c>
      <c r="L17" s="22">
        <v>1041260</v>
      </c>
      <c r="M17" s="22">
        <v>1054752</v>
      </c>
      <c r="N17" s="22">
        <v>1033274</v>
      </c>
      <c r="O17" s="23">
        <v>985710</v>
      </c>
      <c r="P17" s="22">
        <v>930265</v>
      </c>
      <c r="Q17" s="22">
        <v>953036</v>
      </c>
      <c r="R17" s="22">
        <v>961898</v>
      </c>
      <c r="S17" s="23">
        <v>961928</v>
      </c>
      <c r="T17" s="22">
        <v>964396</v>
      </c>
      <c r="U17" s="22">
        <v>984288</v>
      </c>
      <c r="V17" s="22">
        <v>951466</v>
      </c>
      <c r="W17" s="23">
        <v>922696</v>
      </c>
    </row>
    <row r="18" spans="1:23" ht="11.25">
      <c r="A18" s="3" t="s">
        <v>67</v>
      </c>
      <c r="B18" s="22">
        <v>213837</v>
      </c>
      <c r="C18" s="23">
        <v>191486</v>
      </c>
      <c r="D18" s="22">
        <v>227785</v>
      </c>
      <c r="E18" s="22">
        <v>257921</v>
      </c>
      <c r="F18" s="22">
        <v>258915</v>
      </c>
      <c r="G18" s="23">
        <v>239874</v>
      </c>
      <c r="H18" s="22">
        <v>299217</v>
      </c>
      <c r="I18" s="22">
        <v>338024</v>
      </c>
      <c r="J18" s="22">
        <v>366023</v>
      </c>
      <c r="K18" s="23">
        <v>353646</v>
      </c>
      <c r="L18" s="22">
        <v>365113</v>
      </c>
      <c r="M18" s="22">
        <v>375051</v>
      </c>
      <c r="N18" s="22">
        <v>393083</v>
      </c>
      <c r="O18" s="23">
        <v>259472</v>
      </c>
      <c r="P18" s="22">
        <v>222211</v>
      </c>
      <c r="Q18" s="22">
        <v>228656</v>
      </c>
      <c r="R18" s="22">
        <v>178123</v>
      </c>
      <c r="S18" s="23">
        <v>117969</v>
      </c>
      <c r="T18" s="22">
        <v>93688</v>
      </c>
      <c r="U18" s="22">
        <v>100147</v>
      </c>
      <c r="V18" s="22">
        <v>50699</v>
      </c>
      <c r="W18" s="23"/>
    </row>
    <row r="19" spans="1:23" ht="11.25">
      <c r="A19" s="3" t="s">
        <v>68</v>
      </c>
      <c r="B19" s="22">
        <v>40394</v>
      </c>
      <c r="C19" s="23">
        <v>41789</v>
      </c>
      <c r="D19" s="22">
        <v>49510</v>
      </c>
      <c r="E19" s="22">
        <v>54239</v>
      </c>
      <c r="F19" s="22">
        <v>59301</v>
      </c>
      <c r="G19" s="23"/>
      <c r="H19" s="22">
        <v>77313</v>
      </c>
      <c r="I19" s="22">
        <v>93025</v>
      </c>
      <c r="J19" s="22">
        <v>101899</v>
      </c>
      <c r="K19" s="23"/>
      <c r="L19" s="22">
        <v>116934</v>
      </c>
      <c r="M19" s="22">
        <v>130810</v>
      </c>
      <c r="N19" s="22">
        <v>140970</v>
      </c>
      <c r="O19" s="23"/>
      <c r="P19" s="22">
        <v>114266</v>
      </c>
      <c r="Q19" s="22">
        <v>124728</v>
      </c>
      <c r="R19" s="22">
        <v>136315</v>
      </c>
      <c r="S19" s="23"/>
      <c r="T19" s="22">
        <v>159567</v>
      </c>
      <c r="U19" s="22">
        <v>172691</v>
      </c>
      <c r="V19" s="22">
        <v>181056</v>
      </c>
      <c r="W19" s="23"/>
    </row>
    <row r="20" spans="1:23" ht="11.25">
      <c r="A20" s="3" t="s">
        <v>69</v>
      </c>
      <c r="B20" s="22">
        <v>763139</v>
      </c>
      <c r="C20" s="23">
        <v>751471</v>
      </c>
      <c r="D20" s="22">
        <v>868780</v>
      </c>
      <c r="E20" s="22">
        <v>913981</v>
      </c>
      <c r="F20" s="22">
        <v>932163</v>
      </c>
      <c r="G20" s="23">
        <v>902846</v>
      </c>
      <c r="H20" s="22">
        <v>1603293</v>
      </c>
      <c r="I20" s="22">
        <v>1723713</v>
      </c>
      <c r="J20" s="22">
        <v>1782194</v>
      </c>
      <c r="K20" s="23">
        <v>1788721</v>
      </c>
      <c r="L20" s="22">
        <v>1825635</v>
      </c>
      <c r="M20" s="22">
        <v>1862941</v>
      </c>
      <c r="N20" s="22">
        <v>1869655</v>
      </c>
      <c r="O20" s="23">
        <v>1670342</v>
      </c>
      <c r="P20" s="22">
        <v>1569070</v>
      </c>
      <c r="Q20" s="22">
        <v>1608748</v>
      </c>
      <c r="R20" s="22">
        <v>1578664</v>
      </c>
      <c r="S20" s="23">
        <v>1523364</v>
      </c>
      <c r="T20" s="22">
        <v>1519980</v>
      </c>
      <c r="U20" s="22">
        <v>1559454</v>
      </c>
      <c r="V20" s="22">
        <v>1485548</v>
      </c>
      <c r="W20" s="23">
        <v>1361589</v>
      </c>
    </row>
    <row r="21" spans="1:23" ht="11.25">
      <c r="A21" s="2" t="s">
        <v>70</v>
      </c>
      <c r="B21" s="22">
        <v>7929</v>
      </c>
      <c r="C21" s="23">
        <v>8410</v>
      </c>
      <c r="D21" s="22">
        <v>8904</v>
      </c>
      <c r="E21" s="22">
        <v>5070</v>
      </c>
      <c r="F21" s="22">
        <v>4522</v>
      </c>
      <c r="G21" s="23">
        <v>4781</v>
      </c>
      <c r="H21" s="22">
        <v>5231</v>
      </c>
      <c r="I21" s="22">
        <v>5680</v>
      </c>
      <c r="J21" s="22">
        <v>6130</v>
      </c>
      <c r="K21" s="23">
        <v>6589</v>
      </c>
      <c r="L21" s="22">
        <v>7071</v>
      </c>
      <c r="M21" s="22">
        <v>7553</v>
      </c>
      <c r="N21" s="22">
        <v>8068</v>
      </c>
      <c r="O21" s="23">
        <v>4080</v>
      </c>
      <c r="P21" s="22">
        <v>4423</v>
      </c>
      <c r="Q21" s="22">
        <v>4887</v>
      </c>
      <c r="R21" s="22">
        <v>5554</v>
      </c>
      <c r="S21" s="23">
        <v>6058</v>
      </c>
      <c r="T21" s="22">
        <v>6573</v>
      </c>
      <c r="U21" s="22">
        <v>7088</v>
      </c>
      <c r="V21" s="22">
        <v>7602</v>
      </c>
      <c r="W21" s="23">
        <v>8117</v>
      </c>
    </row>
    <row r="22" spans="1:23" ht="11.25">
      <c r="A22" s="3" t="s">
        <v>71</v>
      </c>
      <c r="B22" s="22">
        <v>352283</v>
      </c>
      <c r="C22" s="23">
        <v>357551</v>
      </c>
      <c r="D22" s="22">
        <v>352953</v>
      </c>
      <c r="E22" s="22">
        <v>353488</v>
      </c>
      <c r="F22" s="22">
        <v>354960</v>
      </c>
      <c r="G22" s="23">
        <v>358004</v>
      </c>
      <c r="H22" s="22">
        <v>379387</v>
      </c>
      <c r="I22" s="22">
        <v>381157</v>
      </c>
      <c r="J22" s="22">
        <v>382477</v>
      </c>
      <c r="K22" s="23">
        <v>377924</v>
      </c>
      <c r="L22" s="22">
        <v>376134</v>
      </c>
      <c r="M22" s="22">
        <v>377935</v>
      </c>
      <c r="N22" s="22">
        <v>378748</v>
      </c>
      <c r="O22" s="23">
        <v>386972</v>
      </c>
      <c r="P22" s="22">
        <v>332618</v>
      </c>
      <c r="Q22" s="22">
        <v>324273</v>
      </c>
      <c r="R22" s="22">
        <v>316113</v>
      </c>
      <c r="S22" s="23">
        <v>309979</v>
      </c>
      <c r="T22" s="22">
        <v>310439</v>
      </c>
      <c r="U22" s="22">
        <v>304053</v>
      </c>
      <c r="V22" s="22">
        <v>294769</v>
      </c>
      <c r="W22" s="23">
        <v>296943</v>
      </c>
    </row>
    <row r="23" spans="1:23" ht="11.25">
      <c r="A23" s="3" t="s">
        <v>63</v>
      </c>
      <c r="B23" s="22">
        <v>14624</v>
      </c>
      <c r="C23" s="23">
        <v>7308</v>
      </c>
      <c r="D23" s="22">
        <v>24389</v>
      </c>
      <c r="E23" s="22">
        <v>24515</v>
      </c>
      <c r="F23" s="22">
        <v>25394</v>
      </c>
      <c r="G23" s="23">
        <v>20</v>
      </c>
      <c r="H23" s="22">
        <v>22197</v>
      </c>
      <c r="I23" s="22">
        <v>26137</v>
      </c>
      <c r="J23" s="22">
        <v>23009</v>
      </c>
      <c r="K23" s="23">
        <v>20</v>
      </c>
      <c r="L23" s="22">
        <v>24781</v>
      </c>
      <c r="M23" s="22">
        <v>27616</v>
      </c>
      <c r="N23" s="22">
        <v>28625</v>
      </c>
      <c r="O23" s="23">
        <v>20</v>
      </c>
      <c r="P23" s="22">
        <v>75362</v>
      </c>
      <c r="Q23" s="22">
        <v>70654</v>
      </c>
      <c r="R23" s="22">
        <v>78995</v>
      </c>
      <c r="S23" s="23">
        <v>20</v>
      </c>
      <c r="T23" s="22">
        <v>64781</v>
      </c>
      <c r="U23" s="22">
        <v>53900</v>
      </c>
      <c r="V23" s="22">
        <v>54146</v>
      </c>
      <c r="W23" s="23">
        <v>20</v>
      </c>
    </row>
    <row r="24" spans="1:23" ht="11.25">
      <c r="A24" s="3" t="s">
        <v>72</v>
      </c>
      <c r="B24" s="22">
        <v>366907</v>
      </c>
      <c r="C24" s="23">
        <v>364860</v>
      </c>
      <c r="D24" s="22">
        <v>377342</v>
      </c>
      <c r="E24" s="22">
        <v>378003</v>
      </c>
      <c r="F24" s="22">
        <v>380354</v>
      </c>
      <c r="G24" s="23">
        <v>375113</v>
      </c>
      <c r="H24" s="22">
        <v>401584</v>
      </c>
      <c r="I24" s="22">
        <v>407294</v>
      </c>
      <c r="J24" s="22">
        <v>405486</v>
      </c>
      <c r="K24" s="23">
        <v>399508</v>
      </c>
      <c r="L24" s="22">
        <v>400915</v>
      </c>
      <c r="M24" s="22">
        <v>405551</v>
      </c>
      <c r="N24" s="22">
        <v>407374</v>
      </c>
      <c r="O24" s="23">
        <v>430128</v>
      </c>
      <c r="P24" s="22">
        <v>407981</v>
      </c>
      <c r="Q24" s="22">
        <v>394927</v>
      </c>
      <c r="R24" s="22">
        <v>395109</v>
      </c>
      <c r="S24" s="23">
        <v>373699</v>
      </c>
      <c r="T24" s="22">
        <v>375220</v>
      </c>
      <c r="U24" s="22">
        <v>357953</v>
      </c>
      <c r="V24" s="22">
        <v>348916</v>
      </c>
      <c r="W24" s="23">
        <v>338694</v>
      </c>
    </row>
    <row r="25" spans="1:23" ht="11.25">
      <c r="A25" s="2" t="s">
        <v>73</v>
      </c>
      <c r="B25" s="22">
        <v>1137976</v>
      </c>
      <c r="C25" s="23">
        <v>1124742</v>
      </c>
      <c r="D25" s="22">
        <v>1255027</v>
      </c>
      <c r="E25" s="22">
        <v>1297055</v>
      </c>
      <c r="F25" s="22">
        <v>1317040</v>
      </c>
      <c r="G25" s="23">
        <v>1282741</v>
      </c>
      <c r="H25" s="22">
        <v>2010109</v>
      </c>
      <c r="I25" s="22">
        <v>2136689</v>
      </c>
      <c r="J25" s="22">
        <v>2193811</v>
      </c>
      <c r="K25" s="23">
        <v>2194819</v>
      </c>
      <c r="L25" s="22">
        <v>2233622</v>
      </c>
      <c r="M25" s="22">
        <v>2276046</v>
      </c>
      <c r="N25" s="22">
        <v>2285097</v>
      </c>
      <c r="O25" s="23">
        <v>2104551</v>
      </c>
      <c r="P25" s="22">
        <v>1981475</v>
      </c>
      <c r="Q25" s="22">
        <v>2008562</v>
      </c>
      <c r="R25" s="22">
        <v>1979327</v>
      </c>
      <c r="S25" s="23">
        <v>1903122</v>
      </c>
      <c r="T25" s="22">
        <v>1901774</v>
      </c>
      <c r="U25" s="22">
        <v>1924495</v>
      </c>
      <c r="V25" s="22">
        <v>1842067</v>
      </c>
      <c r="W25" s="23">
        <v>1708402</v>
      </c>
    </row>
    <row r="26" spans="1:23" ht="11.25">
      <c r="A26" s="4" t="s">
        <v>74</v>
      </c>
      <c r="B26" s="22">
        <v>1173</v>
      </c>
      <c r="C26" s="23">
        <v>1369</v>
      </c>
      <c r="D26" s="22">
        <v>1565</v>
      </c>
      <c r="E26" s="22">
        <v>1796</v>
      </c>
      <c r="F26" s="22">
        <v>2097</v>
      </c>
      <c r="G26" s="23">
        <v>2538</v>
      </c>
      <c r="H26" s="22">
        <v>3050</v>
      </c>
      <c r="I26" s="22">
        <v>3562</v>
      </c>
      <c r="J26" s="22">
        <v>4074</v>
      </c>
      <c r="K26" s="23">
        <v>4586</v>
      </c>
      <c r="L26" s="22">
        <v>5098</v>
      </c>
      <c r="M26" s="22">
        <v>5610</v>
      </c>
      <c r="N26" s="22">
        <v>6122</v>
      </c>
      <c r="O26" s="23">
        <v>6634</v>
      </c>
      <c r="P26" s="22">
        <v>3233</v>
      </c>
      <c r="Q26" s="22">
        <v>3549</v>
      </c>
      <c r="R26" s="22">
        <v>3866</v>
      </c>
      <c r="S26" s="23">
        <v>4182</v>
      </c>
      <c r="T26" s="22">
        <v>4498</v>
      </c>
      <c r="U26" s="22">
        <v>4815</v>
      </c>
      <c r="V26" s="22">
        <v>5131</v>
      </c>
      <c r="W26" s="23">
        <v>5447</v>
      </c>
    </row>
    <row r="27" spans="1:23" ht="12" thickBot="1">
      <c r="A27" s="5" t="s">
        <v>75</v>
      </c>
      <c r="B27" s="24">
        <v>1640868</v>
      </c>
      <c r="C27" s="25">
        <v>1499343</v>
      </c>
      <c r="D27" s="24">
        <v>1595209</v>
      </c>
      <c r="E27" s="24">
        <v>1602904</v>
      </c>
      <c r="F27" s="24">
        <v>1750432</v>
      </c>
      <c r="G27" s="25">
        <v>1831736</v>
      </c>
      <c r="H27" s="24">
        <v>2423099</v>
      </c>
      <c r="I27" s="24">
        <v>2590141</v>
      </c>
      <c r="J27" s="24">
        <v>2628899</v>
      </c>
      <c r="K27" s="25">
        <v>2624139</v>
      </c>
      <c r="L27" s="24">
        <v>2678336</v>
      </c>
      <c r="M27" s="24">
        <v>2829682</v>
      </c>
      <c r="N27" s="24">
        <v>2907665</v>
      </c>
      <c r="O27" s="25">
        <v>2809068</v>
      </c>
      <c r="P27" s="24">
        <v>2677276</v>
      </c>
      <c r="Q27" s="24">
        <v>2779438</v>
      </c>
      <c r="R27" s="24">
        <v>2820087</v>
      </c>
      <c r="S27" s="25">
        <v>2642559</v>
      </c>
      <c r="T27" s="24">
        <v>2557263</v>
      </c>
      <c r="U27" s="24">
        <v>2529661</v>
      </c>
      <c r="V27" s="24">
        <v>2551038</v>
      </c>
      <c r="W27" s="25">
        <v>2341297</v>
      </c>
    </row>
    <row r="28" spans="1:23" ht="12" thickTop="1">
      <c r="A28" s="2" t="s">
        <v>76</v>
      </c>
      <c r="B28" s="22">
        <v>41746</v>
      </c>
      <c r="C28" s="23">
        <v>37426</v>
      </c>
      <c r="D28" s="22">
        <v>34682</v>
      </c>
      <c r="E28" s="22">
        <v>33470</v>
      </c>
      <c r="F28" s="22">
        <v>41288</v>
      </c>
      <c r="G28" s="23">
        <v>34359</v>
      </c>
      <c r="H28" s="22">
        <v>35498</v>
      </c>
      <c r="I28" s="22">
        <v>35621</v>
      </c>
      <c r="J28" s="22">
        <v>47028</v>
      </c>
      <c r="K28" s="23">
        <v>34329</v>
      </c>
      <c r="L28" s="22">
        <v>31035</v>
      </c>
      <c r="M28" s="22">
        <v>32421</v>
      </c>
      <c r="N28" s="22">
        <v>40717</v>
      </c>
      <c r="O28" s="23">
        <v>29112</v>
      </c>
      <c r="P28" s="22">
        <v>30718</v>
      </c>
      <c r="Q28" s="22">
        <v>35618</v>
      </c>
      <c r="R28" s="22">
        <v>42531</v>
      </c>
      <c r="S28" s="23">
        <v>38346</v>
      </c>
      <c r="T28" s="22">
        <v>38774</v>
      </c>
      <c r="U28" s="22">
        <v>40327</v>
      </c>
      <c r="V28" s="22">
        <v>49189</v>
      </c>
      <c r="W28" s="23">
        <v>48728</v>
      </c>
    </row>
    <row r="29" spans="1:23" ht="11.25">
      <c r="A29" s="2" t="s">
        <v>77</v>
      </c>
      <c r="B29" s="22">
        <v>184681</v>
      </c>
      <c r="C29" s="23">
        <v>169340</v>
      </c>
      <c r="D29" s="22">
        <v>163472</v>
      </c>
      <c r="E29" s="22">
        <v>151725</v>
      </c>
      <c r="F29" s="22">
        <v>156726</v>
      </c>
      <c r="G29" s="23">
        <v>160080</v>
      </c>
      <c r="H29" s="22">
        <v>353664</v>
      </c>
      <c r="I29" s="22">
        <v>356587</v>
      </c>
      <c r="J29" s="22">
        <v>359900</v>
      </c>
      <c r="K29" s="23">
        <v>339908</v>
      </c>
      <c r="L29" s="22">
        <v>329828</v>
      </c>
      <c r="M29" s="22">
        <v>329828</v>
      </c>
      <c r="N29" s="22">
        <v>329828</v>
      </c>
      <c r="O29" s="23">
        <v>289796</v>
      </c>
      <c r="P29" s="22">
        <v>311693</v>
      </c>
      <c r="Q29" s="22">
        <v>325132</v>
      </c>
      <c r="R29" s="22">
        <v>355207</v>
      </c>
      <c r="S29" s="23">
        <v>393271</v>
      </c>
      <c r="T29" s="22">
        <v>429008</v>
      </c>
      <c r="U29" s="22">
        <v>455959</v>
      </c>
      <c r="V29" s="22">
        <v>478035</v>
      </c>
      <c r="W29" s="23">
        <v>435802</v>
      </c>
    </row>
    <row r="30" spans="1:23" ht="11.25">
      <c r="A30" s="2" t="s">
        <v>78</v>
      </c>
      <c r="B30" s="22">
        <v>30000</v>
      </c>
      <c r="C30" s="23">
        <v>30000</v>
      </c>
      <c r="D30" s="22">
        <v>30000</v>
      </c>
      <c r="E30" s="22">
        <v>40000</v>
      </c>
      <c r="F30" s="22">
        <v>40000</v>
      </c>
      <c r="G30" s="23">
        <v>70000</v>
      </c>
      <c r="H30" s="22">
        <v>70000</v>
      </c>
      <c r="I30" s="22">
        <v>90000</v>
      </c>
      <c r="J30" s="22">
        <v>90000</v>
      </c>
      <c r="K30" s="23">
        <v>90000</v>
      </c>
      <c r="L30" s="22">
        <v>90000</v>
      </c>
      <c r="M30" s="22">
        <v>90000</v>
      </c>
      <c r="N30" s="22">
        <v>90000</v>
      </c>
      <c r="O30" s="23">
        <v>90000</v>
      </c>
      <c r="P30" s="22">
        <v>60000</v>
      </c>
      <c r="Q30" s="22">
        <v>60000</v>
      </c>
      <c r="R30" s="22">
        <v>60000</v>
      </c>
      <c r="S30" s="23">
        <v>60000</v>
      </c>
      <c r="T30" s="22">
        <v>60000</v>
      </c>
      <c r="U30" s="22">
        <v>60000</v>
      </c>
      <c r="V30" s="22">
        <v>60000</v>
      </c>
      <c r="W30" s="23">
        <v>60000</v>
      </c>
    </row>
    <row r="31" spans="1:23" ht="11.25">
      <c r="A31" s="2" t="s">
        <v>79</v>
      </c>
      <c r="B31" s="22">
        <v>139518</v>
      </c>
      <c r="C31" s="23">
        <v>135212</v>
      </c>
      <c r="D31" s="22">
        <v>138388</v>
      </c>
      <c r="E31" s="22">
        <v>146342</v>
      </c>
      <c r="F31" s="22">
        <v>145360</v>
      </c>
      <c r="G31" s="23">
        <v>141181</v>
      </c>
      <c r="H31" s="22">
        <v>168863</v>
      </c>
      <c r="I31" s="22">
        <v>157371</v>
      </c>
      <c r="J31" s="22">
        <v>161098</v>
      </c>
      <c r="K31" s="23">
        <v>152506</v>
      </c>
      <c r="L31" s="22">
        <v>148087</v>
      </c>
      <c r="M31" s="22">
        <v>142117</v>
      </c>
      <c r="N31" s="22">
        <v>138686</v>
      </c>
      <c r="O31" s="23">
        <v>92300</v>
      </c>
      <c r="P31" s="22">
        <v>76822</v>
      </c>
      <c r="Q31" s="22">
        <v>71992</v>
      </c>
      <c r="R31" s="22">
        <v>55598</v>
      </c>
      <c r="S31" s="23">
        <v>34499</v>
      </c>
      <c r="T31" s="22">
        <v>26409</v>
      </c>
      <c r="U31" s="22">
        <v>26123</v>
      </c>
      <c r="V31" s="22">
        <v>14580</v>
      </c>
      <c r="W31" s="23"/>
    </row>
    <row r="32" spans="1:23" ht="11.25">
      <c r="A32" s="2" t="s">
        <v>80</v>
      </c>
      <c r="B32" s="22">
        <v>174830</v>
      </c>
      <c r="C32" s="23">
        <v>150992</v>
      </c>
      <c r="D32" s="22">
        <v>146109</v>
      </c>
      <c r="E32" s="22">
        <v>147197</v>
      </c>
      <c r="F32" s="22">
        <v>155212</v>
      </c>
      <c r="G32" s="23">
        <v>170017</v>
      </c>
      <c r="H32" s="22">
        <v>155506</v>
      </c>
      <c r="I32" s="22">
        <v>152264</v>
      </c>
      <c r="J32" s="22">
        <v>162436</v>
      </c>
      <c r="K32" s="23">
        <v>159434</v>
      </c>
      <c r="L32" s="22">
        <v>157059</v>
      </c>
      <c r="M32" s="22">
        <v>185029</v>
      </c>
      <c r="N32" s="22">
        <v>182922</v>
      </c>
      <c r="O32" s="23">
        <v>176318</v>
      </c>
      <c r="P32" s="22">
        <v>175810</v>
      </c>
      <c r="Q32" s="22">
        <v>169742</v>
      </c>
      <c r="R32" s="22">
        <v>198377</v>
      </c>
      <c r="S32" s="23">
        <v>185219</v>
      </c>
      <c r="T32" s="22">
        <v>179912</v>
      </c>
      <c r="U32" s="22">
        <v>180834</v>
      </c>
      <c r="V32" s="22">
        <v>229122</v>
      </c>
      <c r="W32" s="23">
        <v>189194</v>
      </c>
    </row>
    <row r="33" spans="1:23" ht="11.25">
      <c r="A33" s="2" t="s">
        <v>81</v>
      </c>
      <c r="B33" s="22">
        <v>4004</v>
      </c>
      <c r="C33" s="23">
        <v>10569</v>
      </c>
      <c r="D33" s="22">
        <v>6520</v>
      </c>
      <c r="E33" s="22">
        <v>7883</v>
      </c>
      <c r="F33" s="22">
        <v>4024</v>
      </c>
      <c r="G33" s="23">
        <v>13635</v>
      </c>
      <c r="H33" s="22">
        <v>8074</v>
      </c>
      <c r="I33" s="22">
        <v>8973</v>
      </c>
      <c r="J33" s="22">
        <v>4554</v>
      </c>
      <c r="K33" s="23">
        <v>12695</v>
      </c>
      <c r="L33" s="22">
        <v>8131</v>
      </c>
      <c r="M33" s="22">
        <v>9097</v>
      </c>
      <c r="N33" s="22">
        <v>1749</v>
      </c>
      <c r="O33" s="23">
        <v>12303</v>
      </c>
      <c r="P33" s="22">
        <v>7683</v>
      </c>
      <c r="Q33" s="22">
        <v>8951</v>
      </c>
      <c r="R33" s="22">
        <v>4544</v>
      </c>
      <c r="S33" s="23">
        <v>12512</v>
      </c>
      <c r="T33" s="22">
        <v>7934</v>
      </c>
      <c r="U33" s="22">
        <v>9282</v>
      </c>
      <c r="V33" s="22">
        <v>4736</v>
      </c>
      <c r="W33" s="23">
        <v>13717</v>
      </c>
    </row>
    <row r="34" spans="1:23" ht="11.25">
      <c r="A34" s="2" t="s">
        <v>82</v>
      </c>
      <c r="B34" s="22">
        <v>6168</v>
      </c>
      <c r="C34" s="23"/>
      <c r="D34" s="22"/>
      <c r="E34" s="22"/>
      <c r="F34" s="22">
        <v>6262</v>
      </c>
      <c r="G34" s="23"/>
      <c r="H34" s="22"/>
      <c r="I34" s="22"/>
      <c r="J34" s="22"/>
      <c r="K34" s="23"/>
      <c r="L34" s="22"/>
      <c r="M34" s="22"/>
      <c r="N34" s="22">
        <v>2994</v>
      </c>
      <c r="O34" s="23">
        <v>15000</v>
      </c>
      <c r="P34" s="22">
        <v>2460</v>
      </c>
      <c r="Q34" s="22">
        <v>4795</v>
      </c>
      <c r="R34" s="22">
        <v>10994</v>
      </c>
      <c r="S34" s="23">
        <v>21800</v>
      </c>
      <c r="T34" s="22">
        <v>17443</v>
      </c>
      <c r="U34" s="22">
        <v>31150</v>
      </c>
      <c r="V34" s="22">
        <v>17947</v>
      </c>
      <c r="W34" s="23">
        <v>34530</v>
      </c>
    </row>
    <row r="35" spans="1:23" ht="11.25">
      <c r="A35" s="2" t="s">
        <v>63</v>
      </c>
      <c r="B35" s="22">
        <v>34511</v>
      </c>
      <c r="C35" s="23">
        <v>12161</v>
      </c>
      <c r="D35" s="22">
        <v>16895</v>
      </c>
      <c r="E35" s="22">
        <v>20105</v>
      </c>
      <c r="F35" s="22">
        <v>35773</v>
      </c>
      <c r="G35" s="23">
        <v>3282</v>
      </c>
      <c r="H35" s="22">
        <v>48189</v>
      </c>
      <c r="I35" s="22">
        <v>34040</v>
      </c>
      <c r="J35" s="22">
        <v>34833</v>
      </c>
      <c r="K35" s="23">
        <v>688</v>
      </c>
      <c r="L35" s="22">
        <v>32012</v>
      </c>
      <c r="M35" s="22">
        <v>20800</v>
      </c>
      <c r="N35" s="22">
        <v>19957</v>
      </c>
      <c r="O35" s="23">
        <v>3321</v>
      </c>
      <c r="P35" s="22">
        <v>41421</v>
      </c>
      <c r="Q35" s="22">
        <v>24652</v>
      </c>
      <c r="R35" s="22">
        <v>32997</v>
      </c>
      <c r="S35" s="23">
        <v>7676</v>
      </c>
      <c r="T35" s="22">
        <v>28397</v>
      </c>
      <c r="U35" s="22">
        <v>31652</v>
      </c>
      <c r="V35" s="22">
        <v>50395</v>
      </c>
      <c r="W35" s="23">
        <v>14776</v>
      </c>
    </row>
    <row r="36" spans="1:23" ht="11.25">
      <c r="A36" s="2" t="s">
        <v>83</v>
      </c>
      <c r="B36" s="22">
        <v>615459</v>
      </c>
      <c r="C36" s="23">
        <v>545702</v>
      </c>
      <c r="D36" s="22">
        <v>536068</v>
      </c>
      <c r="E36" s="22">
        <v>546723</v>
      </c>
      <c r="F36" s="22">
        <v>584647</v>
      </c>
      <c r="G36" s="23">
        <v>646420</v>
      </c>
      <c r="H36" s="22">
        <v>979797</v>
      </c>
      <c r="I36" s="22">
        <v>982359</v>
      </c>
      <c r="J36" s="22">
        <v>859851</v>
      </c>
      <c r="K36" s="23">
        <v>821865</v>
      </c>
      <c r="L36" s="22">
        <v>796155</v>
      </c>
      <c r="M36" s="22">
        <v>809294</v>
      </c>
      <c r="N36" s="22">
        <v>806854</v>
      </c>
      <c r="O36" s="23">
        <v>782007</v>
      </c>
      <c r="P36" s="22">
        <v>756610</v>
      </c>
      <c r="Q36" s="22">
        <v>750885</v>
      </c>
      <c r="R36" s="22">
        <v>810250</v>
      </c>
      <c r="S36" s="23">
        <v>773304</v>
      </c>
      <c r="T36" s="22">
        <v>787879</v>
      </c>
      <c r="U36" s="22">
        <v>835328</v>
      </c>
      <c r="V36" s="22">
        <v>904007</v>
      </c>
      <c r="W36" s="23">
        <v>862943</v>
      </c>
    </row>
    <row r="37" spans="1:23" ht="11.25">
      <c r="A37" s="2" t="s">
        <v>84</v>
      </c>
      <c r="B37" s="22">
        <v>30000</v>
      </c>
      <c r="C37" s="23">
        <v>30000</v>
      </c>
      <c r="D37" s="22">
        <v>45000</v>
      </c>
      <c r="E37" s="22">
        <v>45000</v>
      </c>
      <c r="F37" s="22">
        <v>60000</v>
      </c>
      <c r="G37" s="23">
        <v>60000</v>
      </c>
      <c r="H37" s="22">
        <v>75000</v>
      </c>
      <c r="I37" s="22">
        <v>85000</v>
      </c>
      <c r="J37" s="22">
        <v>100000</v>
      </c>
      <c r="K37" s="23">
        <v>130000</v>
      </c>
      <c r="L37" s="22">
        <v>145000</v>
      </c>
      <c r="M37" s="22">
        <v>175000</v>
      </c>
      <c r="N37" s="22">
        <v>190000</v>
      </c>
      <c r="O37" s="23">
        <v>220000</v>
      </c>
      <c r="P37" s="22">
        <v>100000</v>
      </c>
      <c r="Q37" s="22">
        <v>130000</v>
      </c>
      <c r="R37" s="22">
        <v>130000</v>
      </c>
      <c r="S37" s="23">
        <v>160000</v>
      </c>
      <c r="T37" s="22">
        <v>160000</v>
      </c>
      <c r="U37" s="22">
        <v>190000</v>
      </c>
      <c r="V37" s="22">
        <v>190000</v>
      </c>
      <c r="W37" s="23">
        <v>220000</v>
      </c>
    </row>
    <row r="38" spans="1:23" ht="11.25">
      <c r="A38" s="2" t="s">
        <v>85</v>
      </c>
      <c r="B38" s="22">
        <v>310947</v>
      </c>
      <c r="C38" s="23">
        <v>227175</v>
      </c>
      <c r="D38" s="22">
        <v>181405</v>
      </c>
      <c r="E38" s="22">
        <v>134842</v>
      </c>
      <c r="F38" s="22">
        <v>169861</v>
      </c>
      <c r="G38" s="23">
        <v>206527</v>
      </c>
      <c r="H38" s="22">
        <v>452804</v>
      </c>
      <c r="I38" s="22">
        <v>492355</v>
      </c>
      <c r="J38" s="22">
        <v>579017</v>
      </c>
      <c r="K38" s="23">
        <v>587318</v>
      </c>
      <c r="L38" s="22">
        <v>631535</v>
      </c>
      <c r="M38" s="22">
        <v>713992</v>
      </c>
      <c r="N38" s="22">
        <v>796449</v>
      </c>
      <c r="O38" s="23">
        <v>710600</v>
      </c>
      <c r="P38" s="22">
        <v>783049</v>
      </c>
      <c r="Q38" s="22">
        <v>855498</v>
      </c>
      <c r="R38" s="22">
        <v>846273</v>
      </c>
      <c r="S38" s="23">
        <v>705380</v>
      </c>
      <c r="T38" s="22">
        <v>616392</v>
      </c>
      <c r="U38" s="22">
        <v>512272</v>
      </c>
      <c r="V38" s="22">
        <v>512299</v>
      </c>
      <c r="W38" s="23">
        <v>376908</v>
      </c>
    </row>
    <row r="39" spans="1:23" ht="11.25">
      <c r="A39" s="2" t="s">
        <v>79</v>
      </c>
      <c r="B39" s="22">
        <v>152121</v>
      </c>
      <c r="C39" s="23">
        <v>137518</v>
      </c>
      <c r="D39" s="22">
        <v>155943</v>
      </c>
      <c r="E39" s="22">
        <v>183573</v>
      </c>
      <c r="F39" s="22">
        <v>193082</v>
      </c>
      <c r="G39" s="23">
        <v>185219</v>
      </c>
      <c r="H39" s="22">
        <v>205523</v>
      </c>
      <c r="I39" s="22">
        <v>210628</v>
      </c>
      <c r="J39" s="22">
        <v>235958</v>
      </c>
      <c r="K39" s="23">
        <v>231016</v>
      </c>
      <c r="L39" s="22">
        <v>246712</v>
      </c>
      <c r="M39" s="22">
        <v>262256</v>
      </c>
      <c r="N39" s="22">
        <v>283557</v>
      </c>
      <c r="O39" s="23">
        <v>187940</v>
      </c>
      <c r="P39" s="22">
        <v>163803</v>
      </c>
      <c r="Q39" s="22">
        <v>174209</v>
      </c>
      <c r="R39" s="22">
        <v>136589</v>
      </c>
      <c r="S39" s="23">
        <v>92586</v>
      </c>
      <c r="T39" s="22">
        <v>74549</v>
      </c>
      <c r="U39" s="22">
        <v>81260</v>
      </c>
      <c r="V39" s="22">
        <v>40233</v>
      </c>
      <c r="W39" s="23"/>
    </row>
    <row r="40" spans="1:23" ht="11.25">
      <c r="A40" s="2" t="s">
        <v>86</v>
      </c>
      <c r="B40" s="22">
        <v>33822</v>
      </c>
      <c r="C40" s="23">
        <v>33349</v>
      </c>
      <c r="D40" s="22">
        <v>30857</v>
      </c>
      <c r="E40" s="22">
        <v>30786</v>
      </c>
      <c r="F40" s="22">
        <v>32431</v>
      </c>
      <c r="G40" s="23">
        <v>31351</v>
      </c>
      <c r="H40" s="22">
        <v>30784</v>
      </c>
      <c r="I40" s="22">
        <v>29747</v>
      </c>
      <c r="J40" s="22">
        <v>28413</v>
      </c>
      <c r="K40" s="23">
        <v>27878</v>
      </c>
      <c r="L40" s="22">
        <v>29502</v>
      </c>
      <c r="M40" s="22">
        <v>28518</v>
      </c>
      <c r="N40" s="22">
        <v>27615</v>
      </c>
      <c r="O40" s="23">
        <v>25775</v>
      </c>
      <c r="P40" s="22">
        <v>24913</v>
      </c>
      <c r="Q40" s="22">
        <v>24492</v>
      </c>
      <c r="R40" s="22">
        <v>23964</v>
      </c>
      <c r="S40" s="23">
        <v>22619</v>
      </c>
      <c r="T40" s="22">
        <v>21386</v>
      </c>
      <c r="U40" s="22">
        <v>20657</v>
      </c>
      <c r="V40" s="22">
        <v>20322</v>
      </c>
      <c r="W40" s="23">
        <v>19249</v>
      </c>
    </row>
    <row r="41" spans="1:23" ht="11.25">
      <c r="A41" s="2" t="s">
        <v>63</v>
      </c>
      <c r="B41" s="22">
        <v>45362</v>
      </c>
      <c r="C41" s="23">
        <v>45483</v>
      </c>
      <c r="D41" s="22">
        <v>45000</v>
      </c>
      <c r="E41" s="22">
        <v>45000</v>
      </c>
      <c r="F41" s="22">
        <v>45000</v>
      </c>
      <c r="G41" s="23">
        <v>55</v>
      </c>
      <c r="H41" s="22">
        <v>59931</v>
      </c>
      <c r="I41" s="22">
        <v>59480</v>
      </c>
      <c r="J41" s="22">
        <v>59570</v>
      </c>
      <c r="K41" s="23">
        <v>360</v>
      </c>
      <c r="L41" s="22">
        <v>59751</v>
      </c>
      <c r="M41" s="22">
        <v>59844</v>
      </c>
      <c r="N41" s="22">
        <v>55659</v>
      </c>
      <c r="O41" s="23">
        <v>1049</v>
      </c>
      <c r="P41" s="22">
        <v>16711</v>
      </c>
      <c r="Q41" s="22">
        <v>18797</v>
      </c>
      <c r="R41" s="22">
        <v>20111</v>
      </c>
      <c r="S41" s="23">
        <v>20519</v>
      </c>
      <c r="T41" s="22">
        <v>21948</v>
      </c>
      <c r="U41" s="22">
        <v>24442</v>
      </c>
      <c r="V41" s="22">
        <v>27598</v>
      </c>
      <c r="W41" s="23">
        <v>27949</v>
      </c>
    </row>
    <row r="42" spans="1:23" ht="11.25">
      <c r="A42" s="2" t="s">
        <v>87</v>
      </c>
      <c r="B42" s="22">
        <v>572253</v>
      </c>
      <c r="C42" s="23">
        <v>473527</v>
      </c>
      <c r="D42" s="22">
        <v>458206</v>
      </c>
      <c r="E42" s="22">
        <v>439201</v>
      </c>
      <c r="F42" s="22">
        <v>500374</v>
      </c>
      <c r="G42" s="23">
        <v>528694</v>
      </c>
      <c r="H42" s="22">
        <v>825127</v>
      </c>
      <c r="I42" s="22">
        <v>878836</v>
      </c>
      <c r="J42" s="22">
        <v>1005127</v>
      </c>
      <c r="K42" s="23">
        <v>1038583</v>
      </c>
      <c r="L42" s="22">
        <v>1115752</v>
      </c>
      <c r="M42" s="22">
        <v>1243403</v>
      </c>
      <c r="N42" s="22">
        <v>1357615</v>
      </c>
      <c r="O42" s="23">
        <v>1218560</v>
      </c>
      <c r="P42" s="22">
        <v>1105544</v>
      </c>
      <c r="Q42" s="22">
        <v>1218835</v>
      </c>
      <c r="R42" s="22">
        <v>1164988</v>
      </c>
      <c r="S42" s="23">
        <v>1008561</v>
      </c>
      <c r="T42" s="22">
        <v>899106</v>
      </c>
      <c r="U42" s="22">
        <v>831852</v>
      </c>
      <c r="V42" s="22">
        <v>792003</v>
      </c>
      <c r="W42" s="23">
        <v>647197</v>
      </c>
    </row>
    <row r="43" spans="1:23" ht="12" thickBot="1">
      <c r="A43" s="5" t="s">
        <v>88</v>
      </c>
      <c r="B43" s="24">
        <v>1187713</v>
      </c>
      <c r="C43" s="25">
        <v>1019229</v>
      </c>
      <c r="D43" s="24">
        <v>994274</v>
      </c>
      <c r="E43" s="24">
        <v>985925</v>
      </c>
      <c r="F43" s="24">
        <v>1085022</v>
      </c>
      <c r="G43" s="25">
        <v>1175114</v>
      </c>
      <c r="H43" s="24">
        <v>1804925</v>
      </c>
      <c r="I43" s="24">
        <v>1861195</v>
      </c>
      <c r="J43" s="24">
        <v>1864978</v>
      </c>
      <c r="K43" s="25">
        <v>1860448</v>
      </c>
      <c r="L43" s="24">
        <v>1911907</v>
      </c>
      <c r="M43" s="24">
        <v>2052698</v>
      </c>
      <c r="N43" s="24">
        <v>2164470</v>
      </c>
      <c r="O43" s="25">
        <v>2000567</v>
      </c>
      <c r="P43" s="24">
        <v>1862154</v>
      </c>
      <c r="Q43" s="24">
        <v>1969720</v>
      </c>
      <c r="R43" s="24">
        <v>1975239</v>
      </c>
      <c r="S43" s="25">
        <v>1781866</v>
      </c>
      <c r="T43" s="24">
        <v>1686985</v>
      </c>
      <c r="U43" s="24">
        <v>1667180</v>
      </c>
      <c r="V43" s="24">
        <v>1696010</v>
      </c>
      <c r="W43" s="25">
        <v>1510140</v>
      </c>
    </row>
    <row r="44" spans="1:23" ht="12" thickTop="1">
      <c r="A44" s="2" t="s">
        <v>89</v>
      </c>
      <c r="B44" s="22">
        <v>429215</v>
      </c>
      <c r="C44" s="23">
        <v>429215</v>
      </c>
      <c r="D44" s="22">
        <v>429215</v>
      </c>
      <c r="E44" s="22">
        <v>429215</v>
      </c>
      <c r="F44" s="22">
        <v>429215</v>
      </c>
      <c r="G44" s="23">
        <v>429215</v>
      </c>
      <c r="H44" s="22">
        <v>429215</v>
      </c>
      <c r="I44" s="22">
        <v>429215</v>
      </c>
      <c r="J44" s="22">
        <v>429215</v>
      </c>
      <c r="K44" s="23">
        <v>429215</v>
      </c>
      <c r="L44" s="22">
        <v>429215</v>
      </c>
      <c r="M44" s="22">
        <v>429215</v>
      </c>
      <c r="N44" s="22">
        <v>429215</v>
      </c>
      <c r="O44" s="23">
        <v>429215</v>
      </c>
      <c r="P44" s="22">
        <v>429215</v>
      </c>
      <c r="Q44" s="22">
        <v>429215</v>
      </c>
      <c r="R44" s="22">
        <v>429215</v>
      </c>
      <c r="S44" s="23">
        <v>429215</v>
      </c>
      <c r="T44" s="22">
        <v>429215</v>
      </c>
      <c r="U44" s="22">
        <v>429215</v>
      </c>
      <c r="V44" s="22">
        <v>429215</v>
      </c>
      <c r="W44" s="23">
        <v>429215</v>
      </c>
    </row>
    <row r="45" spans="1:23" ht="11.25">
      <c r="A45" s="2" t="s">
        <v>90</v>
      </c>
      <c r="B45" s="22">
        <v>228444</v>
      </c>
      <c r="C45" s="23">
        <v>228444</v>
      </c>
      <c r="D45" s="22">
        <v>228444</v>
      </c>
      <c r="E45" s="22">
        <v>228444</v>
      </c>
      <c r="F45" s="22">
        <v>228444</v>
      </c>
      <c r="G45" s="23">
        <v>335167</v>
      </c>
      <c r="H45" s="22">
        <v>335167</v>
      </c>
      <c r="I45" s="22">
        <v>335167</v>
      </c>
      <c r="J45" s="22">
        <v>335167</v>
      </c>
      <c r="K45" s="23">
        <v>380401</v>
      </c>
      <c r="L45" s="22">
        <v>380401</v>
      </c>
      <c r="M45" s="22">
        <v>380401</v>
      </c>
      <c r="N45" s="22">
        <v>380401</v>
      </c>
      <c r="O45" s="23">
        <v>465865</v>
      </c>
      <c r="P45" s="22">
        <v>465865</v>
      </c>
      <c r="Q45" s="22">
        <v>465865</v>
      </c>
      <c r="R45" s="22">
        <v>465865</v>
      </c>
      <c r="S45" s="23">
        <v>465865</v>
      </c>
      <c r="T45" s="22">
        <v>465865</v>
      </c>
      <c r="U45" s="22">
        <v>465865</v>
      </c>
      <c r="V45" s="22">
        <v>465865</v>
      </c>
      <c r="W45" s="23">
        <v>465865</v>
      </c>
    </row>
    <row r="46" spans="1:23" ht="11.25">
      <c r="A46" s="2" t="s">
        <v>91</v>
      </c>
      <c r="B46" s="22">
        <v>-203598</v>
      </c>
      <c r="C46" s="23">
        <v>-176783</v>
      </c>
      <c r="D46" s="22">
        <v>-55912</v>
      </c>
      <c r="E46" s="22">
        <v>-39745</v>
      </c>
      <c r="F46" s="22">
        <v>8623</v>
      </c>
      <c r="G46" s="23">
        <v>-106722</v>
      </c>
      <c r="H46" s="22">
        <v>-145606</v>
      </c>
      <c r="I46" s="22">
        <v>-34727</v>
      </c>
      <c r="J46" s="22">
        <v>182</v>
      </c>
      <c r="K46" s="23">
        <v>-45233</v>
      </c>
      <c r="L46" s="22">
        <v>-41816</v>
      </c>
      <c r="M46" s="22">
        <v>-32057</v>
      </c>
      <c r="N46" s="22">
        <v>-65841</v>
      </c>
      <c r="O46" s="23">
        <v>-85463</v>
      </c>
      <c r="P46" s="22">
        <v>-78860</v>
      </c>
      <c r="Q46" s="22">
        <v>-84465</v>
      </c>
      <c r="R46" s="22">
        <v>-49542</v>
      </c>
      <c r="S46" s="23">
        <v>-33178</v>
      </c>
      <c r="T46" s="22">
        <v>-23676</v>
      </c>
      <c r="U46" s="22">
        <v>-32112</v>
      </c>
      <c r="V46" s="22">
        <v>-38866</v>
      </c>
      <c r="W46" s="23">
        <v>-62898</v>
      </c>
    </row>
    <row r="47" spans="1:23" ht="11.25">
      <c r="A47" s="2" t="s">
        <v>92</v>
      </c>
      <c r="B47" s="22">
        <v>-905</v>
      </c>
      <c r="C47" s="23">
        <v>-762</v>
      </c>
      <c r="D47" s="22">
        <v>-762</v>
      </c>
      <c r="E47" s="22">
        <v>-762</v>
      </c>
      <c r="F47" s="22">
        <v>-727</v>
      </c>
      <c r="G47" s="23">
        <v>-727</v>
      </c>
      <c r="H47" s="22">
        <v>-727</v>
      </c>
      <c r="I47" s="22">
        <v>-727</v>
      </c>
      <c r="J47" s="22">
        <v>-691</v>
      </c>
      <c r="K47" s="23">
        <v>-691</v>
      </c>
      <c r="L47" s="22">
        <v>-668</v>
      </c>
      <c r="M47" s="22">
        <v>-566</v>
      </c>
      <c r="N47" s="22">
        <v>-566</v>
      </c>
      <c r="O47" s="23">
        <v>-566</v>
      </c>
      <c r="P47" s="22">
        <v>-566</v>
      </c>
      <c r="Q47" s="22">
        <v>-566</v>
      </c>
      <c r="R47" s="22">
        <v>-566</v>
      </c>
      <c r="S47" s="23">
        <v>-566</v>
      </c>
      <c r="T47" s="22">
        <v>-566</v>
      </c>
      <c r="U47" s="22">
        <v>-457</v>
      </c>
      <c r="V47" s="22">
        <v>-457</v>
      </c>
      <c r="W47" s="23">
        <v>-457</v>
      </c>
    </row>
    <row r="48" spans="1:23" ht="11.25">
      <c r="A48" s="2" t="s">
        <v>93</v>
      </c>
      <c r="B48" s="22">
        <v>453154</v>
      </c>
      <c r="C48" s="23">
        <v>480113</v>
      </c>
      <c r="D48" s="22">
        <v>600984</v>
      </c>
      <c r="E48" s="22">
        <v>617151</v>
      </c>
      <c r="F48" s="22">
        <v>665555</v>
      </c>
      <c r="G48" s="23">
        <v>656931</v>
      </c>
      <c r="H48" s="22">
        <v>618048</v>
      </c>
      <c r="I48" s="22">
        <v>728927</v>
      </c>
      <c r="J48" s="22">
        <v>763873</v>
      </c>
      <c r="K48" s="23">
        <v>763691</v>
      </c>
      <c r="L48" s="22">
        <v>767130</v>
      </c>
      <c r="M48" s="22">
        <v>776991</v>
      </c>
      <c r="N48" s="22">
        <v>743208</v>
      </c>
      <c r="O48" s="23">
        <v>809049</v>
      </c>
      <c r="P48" s="22">
        <v>815653</v>
      </c>
      <c r="Q48" s="22">
        <v>810048</v>
      </c>
      <c r="R48" s="22">
        <v>844971</v>
      </c>
      <c r="S48" s="23">
        <v>861335</v>
      </c>
      <c r="T48" s="22">
        <v>870836</v>
      </c>
      <c r="U48" s="22">
        <v>862510</v>
      </c>
      <c r="V48" s="22">
        <v>855756</v>
      </c>
      <c r="W48" s="23">
        <v>831724</v>
      </c>
    </row>
    <row r="49" spans="1:23" ht="11.25">
      <c r="A49" s="4" t="s">
        <v>94</v>
      </c>
      <c r="B49" s="22">
        <v>453154</v>
      </c>
      <c r="C49" s="23">
        <v>480113</v>
      </c>
      <c r="D49" s="22">
        <v>600934</v>
      </c>
      <c r="E49" s="22">
        <v>616978</v>
      </c>
      <c r="F49" s="22">
        <v>665409</v>
      </c>
      <c r="G49" s="23">
        <v>656621</v>
      </c>
      <c r="H49" s="22">
        <v>618174</v>
      </c>
      <c r="I49" s="22">
        <v>728945</v>
      </c>
      <c r="J49" s="22">
        <v>763921</v>
      </c>
      <c r="K49" s="23">
        <v>763691</v>
      </c>
      <c r="L49" s="22">
        <v>766429</v>
      </c>
      <c r="M49" s="22">
        <v>776984</v>
      </c>
      <c r="N49" s="22">
        <v>743194</v>
      </c>
      <c r="O49" s="23">
        <v>808501</v>
      </c>
      <c r="P49" s="22">
        <v>815121</v>
      </c>
      <c r="Q49" s="22">
        <v>809718</v>
      </c>
      <c r="R49" s="22">
        <v>844848</v>
      </c>
      <c r="S49" s="23">
        <v>860692</v>
      </c>
      <c r="T49" s="22">
        <v>870277</v>
      </c>
      <c r="U49" s="22">
        <v>862480</v>
      </c>
      <c r="V49" s="22">
        <v>855027</v>
      </c>
      <c r="W49" s="23">
        <v>831156</v>
      </c>
    </row>
    <row r="50" spans="1:23" ht="12" thickBot="1">
      <c r="A50" s="6" t="s">
        <v>95</v>
      </c>
      <c r="B50" s="22">
        <v>1640868</v>
      </c>
      <c r="C50" s="23">
        <v>1499343</v>
      </c>
      <c r="D50" s="22">
        <v>1595209</v>
      </c>
      <c r="E50" s="22">
        <v>1602904</v>
      </c>
      <c r="F50" s="22">
        <v>1750432</v>
      </c>
      <c r="G50" s="23">
        <v>1831736</v>
      </c>
      <c r="H50" s="22">
        <v>2423099</v>
      </c>
      <c r="I50" s="22">
        <v>2590141</v>
      </c>
      <c r="J50" s="22">
        <v>2628899</v>
      </c>
      <c r="K50" s="23">
        <v>2624139</v>
      </c>
      <c r="L50" s="22">
        <v>2678336</v>
      </c>
      <c r="M50" s="22">
        <v>2829682</v>
      </c>
      <c r="N50" s="22">
        <v>2907665</v>
      </c>
      <c r="O50" s="23">
        <v>2809068</v>
      </c>
      <c r="P50" s="22">
        <v>2677276</v>
      </c>
      <c r="Q50" s="22">
        <v>2779438</v>
      </c>
      <c r="R50" s="22">
        <v>2820087</v>
      </c>
      <c r="S50" s="23">
        <v>2642559</v>
      </c>
      <c r="T50" s="22">
        <v>2557263</v>
      </c>
      <c r="U50" s="22">
        <v>2529661</v>
      </c>
      <c r="V50" s="22">
        <v>2551038</v>
      </c>
      <c r="W50" s="23">
        <v>2341297</v>
      </c>
    </row>
    <row r="51" spans="1:23" ht="12" thickTop="1">
      <c r="A51" s="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3" ht="11.25">
      <c r="A53" s="19" t="s">
        <v>100</v>
      </c>
    </row>
    <row r="54" ht="11.25">
      <c r="A54" s="19" t="s">
        <v>101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2013-10-15T04:19:12Z</dcterms:created>
  <dcterms:modified xsi:type="dcterms:W3CDTF">2013-10-15T04:19:18Z</dcterms:modified>
  <cp:category/>
  <cp:version/>
  <cp:contentType/>
  <cp:contentStatus/>
</cp:coreProperties>
</file>