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<sst xmlns="http://schemas.openxmlformats.org/spreadsheetml/2006/main" count="714" uniqueCount="283">
  <si>
    <t>持分変動利益</t>
  </si>
  <si>
    <t>特別利益</t>
  </si>
  <si>
    <t>固定資産除却損</t>
  </si>
  <si>
    <t>リース解約損</t>
  </si>
  <si>
    <t>少数株主損益調整前四半期純利益</t>
  </si>
  <si>
    <t>賃貸事業等売上高</t>
  </si>
  <si>
    <t>連結・損益計算書</t>
  </si>
  <si>
    <t>売上値引引当金</t>
  </si>
  <si>
    <t>負債</t>
  </si>
  <si>
    <t>資本剰余金</t>
  </si>
  <si>
    <t>株主資本</t>
  </si>
  <si>
    <t>少数株主持分</t>
  </si>
  <si>
    <t>機械装置及び運搬具（純額）</t>
  </si>
  <si>
    <t>建物及び構築物（純額）</t>
  </si>
  <si>
    <t>連結・貸借対照表</t>
  </si>
  <si>
    <t>累積四半期</t>
  </si>
  <si>
    <t>2013/12/01</t>
  </si>
  <si>
    <t>投資有価証券評価損益（△は益）</t>
  </si>
  <si>
    <t>退職給付引当金の増減額（△は減少）</t>
  </si>
  <si>
    <t>賞与引当金の増減額（△は減少）</t>
  </si>
  <si>
    <t>貸倒引当金の増減額（△は減少）</t>
  </si>
  <si>
    <t>売上値引引当金の増減額（△は減少）</t>
  </si>
  <si>
    <t>受取利息及び受取配当金</t>
  </si>
  <si>
    <t>繰延資産償却額</t>
  </si>
  <si>
    <t>投資有価証券売却損益（△は益）</t>
  </si>
  <si>
    <t>持分変動損益（△は益）</t>
  </si>
  <si>
    <t>有形固定資産除却損</t>
  </si>
  <si>
    <t>無形固定資産除却損</t>
  </si>
  <si>
    <t>有形固定資産売却損益（△は益）</t>
  </si>
  <si>
    <t>売上債権の増減額（△は増加）</t>
  </si>
  <si>
    <t>たな卸資産の増減額（△は増加）</t>
  </si>
  <si>
    <t>仕入債務の増減額（△は減少）</t>
  </si>
  <si>
    <t>その他の流動資産の増減額（△は増加）</t>
  </si>
  <si>
    <t>その他の固定資産の増減額（△は増加）</t>
  </si>
  <si>
    <t>その他の流動負債の増減額（△は減少）</t>
  </si>
  <si>
    <t>小計</t>
  </si>
  <si>
    <t>利息及び配当金の受取額</t>
  </si>
  <si>
    <t>利息の支払額</t>
  </si>
  <si>
    <t>法人税等の支払額</t>
  </si>
  <si>
    <t>法人税等の支払額又は還付額（△は支払）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</si>
  <si>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</si>
  <si>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</si>
  <si>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</si>
  <si>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</si>
  <si>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差入敷金保証金の支払による支出</t>
  </si>
  <si>
    <t>差入敷金保証金の戻入による収入</t>
  </si>
  <si>
    <t>投資有価証券の売却による収入</t>
  </si>
  <si>
    <t>その他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</si>
  <si>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</si>
  <si>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</si>
  <si>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</si>
  <si>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</si>
  <si>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</si>
  <si>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</si>
  <si>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ファイナンス・リース債務の返済による支出</t>
  </si>
  <si>
    <t>少数株主からの払込みによる収入</t>
  </si>
  <si>
    <t>株式の発行による収入</t>
  </si>
  <si>
    <t>自己株式の取得による支出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</si>
  <si>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</si>
  <si>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</si>
  <si>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</si>
  <si>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</si>
  <si>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受取賃貸料</t>
  </si>
  <si>
    <t>物品売却益</t>
  </si>
  <si>
    <t>受取保険金</t>
  </si>
  <si>
    <t>損害賠償金</t>
  </si>
  <si>
    <t>営業外収益</t>
  </si>
  <si>
    <t>投資事業組合運用損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</si>
  <si>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</si>
  <si>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</si>
  <si>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</si>
  <si>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</si>
  <si>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</si>
  <si>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</si>
  <si>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</si>
  <si>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2014/02/28</t>
  </si>
  <si>
    <t>通期</t>
  </si>
  <si>
    <t>2013/11/30</t>
  </si>
  <si>
    <t>2012/11/30</t>
  </si>
  <si>
    <t>2013/02/28</t>
  </si>
  <si>
    <t>2011/11/30</t>
  </si>
  <si>
    <t>2012/02/29</t>
  </si>
  <si>
    <t>2010/11/30</t>
  </si>
  <si>
    <t>2011/02/28</t>
  </si>
  <si>
    <t>2009/11/30</t>
  </si>
  <si>
    <t>2010/02/26</t>
  </si>
  <si>
    <t>2008/11/30</t>
  </si>
  <si>
    <t>現金及び預金</t>
  </si>
  <si>
    <t>千円</t>
  </si>
  <si>
    <t>売掛金</t>
  </si>
  <si>
    <t>売掛金</t>
  </si>
  <si>
    <t>有価証券</t>
  </si>
  <si>
    <t>仕掛品</t>
  </si>
  <si>
    <t>仕掛品</t>
  </si>
  <si>
    <t>貯蔵品</t>
  </si>
  <si>
    <t>原材料及び貯蔵品</t>
  </si>
  <si>
    <t>前払費用</t>
  </si>
  <si>
    <t>繰延税金資産</t>
  </si>
  <si>
    <t>関係会社短期貸付金</t>
  </si>
  <si>
    <t>未収還付法人税等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</si>
  <si>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</si>
  <si>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</si>
  <si>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</si>
  <si>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</si>
  <si>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</si>
  <si>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</si>
  <si>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</si>
  <si>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工具、器具及び備品</t>
  </si>
  <si>
    <t>工具、器具及び備品（純額）</t>
  </si>
  <si>
    <t>リース資産</t>
  </si>
  <si>
    <t>リース資産</t>
  </si>
  <si>
    <t>その他</t>
  </si>
  <si>
    <t>有形固定資産</t>
  </si>
  <si>
    <t>有形固定資産</t>
  </si>
  <si>
    <t>商標権</t>
  </si>
  <si>
    <t>ソフトウエア</t>
  </si>
  <si>
    <t>ソフトウエア</t>
  </si>
  <si>
    <t>ソフトウエア仮勘定</t>
  </si>
  <si>
    <t>無形固定資産</t>
  </si>
  <si>
    <t>無形固定資産</t>
  </si>
  <si>
    <t>投資有価証券</t>
  </si>
  <si>
    <t>関係会社株式</t>
  </si>
  <si>
    <t>関係会社長期貸付金</t>
  </si>
  <si>
    <t>破産更生債権等</t>
  </si>
  <si>
    <t>長期前払費用</t>
  </si>
  <si>
    <t>繰延税金資産</t>
  </si>
  <si>
    <t>敷金及び保証金</t>
  </si>
  <si>
    <t>貸倒引当金</t>
  </si>
  <si>
    <t>投資その他の資産</t>
  </si>
  <si>
    <t>固定資産</t>
  </si>
  <si>
    <t>株式交付費</t>
  </si>
  <si>
    <t>社債発行費</t>
  </si>
  <si>
    <t>繰延資産</t>
  </si>
  <si>
    <t>繰延資産</t>
  </si>
  <si>
    <t>資産</t>
  </si>
  <si>
    <t>買掛金</t>
  </si>
  <si>
    <t>短期借入金</t>
  </si>
  <si>
    <t>短期借入金</t>
  </si>
  <si>
    <t>1年内償還予定の社債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</si>
  <si>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</si>
  <si>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</si>
  <si>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</si>
  <si>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</si>
  <si>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</si>
  <si>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</si>
  <si>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前受金</t>
  </si>
  <si>
    <t>預り金</t>
  </si>
  <si>
    <t>前受収益</t>
  </si>
  <si>
    <t>賞与引当金</t>
  </si>
  <si>
    <t>資産除去債務</t>
  </si>
  <si>
    <t>リース資産減損勘定</t>
  </si>
  <si>
    <t>流動負債</t>
  </si>
  <si>
    <t>社債</t>
  </si>
  <si>
    <t>長期借入金</t>
  </si>
  <si>
    <t>リース債務</t>
  </si>
  <si>
    <t>退職給付引当金</t>
  </si>
  <si>
    <t>退職給付引当金</t>
  </si>
  <si>
    <t>長期リース資産減損勘定</t>
  </si>
  <si>
    <t>固定負債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</si>
  <si>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</si>
  <si>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</si>
  <si>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</si>
  <si>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</si>
  <si>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</si>
  <si>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</si>
  <si>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</si>
  <si>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</si>
  <si>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</si>
  <si>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</si>
  <si>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</si>
  <si>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</si>
  <si>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</si>
  <si>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</si>
  <si>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</si>
  <si>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</si>
  <si>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</si>
  <si>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イーサポートリンク株式会社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</si>
  <si>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</si>
  <si>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</si>
  <si>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</si>
  <si>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2012/12/01</t>
  </si>
  <si>
    <t>2011/12/01</t>
  </si>
  <si>
    <t>2010/12/01</t>
  </si>
  <si>
    <t>2009/12/01</t>
  </si>
  <si>
    <t>2008/12/01</t>
  </si>
  <si>
    <t>2007/12/01</t>
  </si>
  <si>
    <t>システム事業売上高</t>
  </si>
  <si>
    <t>業務受託事業売上高</t>
  </si>
  <si>
    <t>売上高</t>
  </si>
  <si>
    <t>システム事業売上原価</t>
  </si>
  <si>
    <t>業務受託事業売上原価</t>
  </si>
  <si>
    <t>売上原価</t>
  </si>
  <si>
    <t>売上総利益</t>
  </si>
  <si>
    <t>役員報酬</t>
  </si>
  <si>
    <t>役員報酬</t>
  </si>
  <si>
    <t>給与手当</t>
  </si>
  <si>
    <t>賞与</t>
  </si>
  <si>
    <t>（うち賞与引当金繰入額）</t>
  </si>
  <si>
    <t>法定福利費</t>
  </si>
  <si>
    <t>（うち退職給付費用）</t>
  </si>
  <si>
    <t>交際費</t>
  </si>
  <si>
    <t>通信費</t>
  </si>
  <si>
    <t>通信費</t>
  </si>
  <si>
    <t>不動産賃借料</t>
  </si>
  <si>
    <t>リース料</t>
  </si>
  <si>
    <t>減価償却費</t>
  </si>
  <si>
    <t>減価償却費</t>
  </si>
  <si>
    <t>支払手数料</t>
  </si>
  <si>
    <t>のれん償却額</t>
  </si>
  <si>
    <t>貸倒引当金繰入額</t>
  </si>
  <si>
    <t>貸倒引当金繰入額</t>
  </si>
  <si>
    <t>販売費・一般管理費</t>
  </si>
  <si>
    <t>営業利益</t>
  </si>
  <si>
    <t>受取利息</t>
  </si>
  <si>
    <t>有価証券利息</t>
  </si>
  <si>
    <t>受取配当金</t>
  </si>
  <si>
    <t>特定求職者雇用開発助成金</t>
  </si>
  <si>
    <t>還付加算金</t>
  </si>
  <si>
    <t>生命保険配当金</t>
  </si>
  <si>
    <t>業務受託料</t>
  </si>
  <si>
    <t>投資事業組合運用益</t>
  </si>
  <si>
    <t>投資事業組合運用益</t>
  </si>
  <si>
    <t>営業外収益</t>
  </si>
  <si>
    <t>支払利息</t>
  </si>
  <si>
    <t>社債利息</t>
  </si>
  <si>
    <t>株式交付費償却</t>
  </si>
  <si>
    <t>社債発行費償却</t>
  </si>
  <si>
    <t>投資事業組合持分損失</t>
  </si>
  <si>
    <t>その他</t>
  </si>
  <si>
    <t>営業外費用</t>
  </si>
  <si>
    <t>経常利益</t>
  </si>
  <si>
    <t>固定資産売却益</t>
  </si>
  <si>
    <t>投資有価証券売却益</t>
  </si>
  <si>
    <t>特別利益</t>
  </si>
  <si>
    <t>固定資産除却損</t>
  </si>
  <si>
    <t>投資有価証券評価損</t>
  </si>
  <si>
    <t>関係会社株式評価損</t>
  </si>
  <si>
    <t>減損損失</t>
  </si>
  <si>
    <t>リース解約損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</si>
  <si>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</si>
  <si>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</si>
  <si>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</si>
  <si>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</si>
  <si>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</si>
  <si>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</si>
  <si>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</si>
  <si>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2014/10/10</t>
  </si>
  <si>
    <t>四半期</t>
  </si>
  <si>
    <t>2014/08/31</t>
  </si>
  <si>
    <t>2014/07/15</t>
  </si>
  <si>
    <t>2014/05/31</t>
  </si>
  <si>
    <t>2014/04/14</t>
  </si>
  <si>
    <t>2013/10/15</t>
  </si>
  <si>
    <t>2013/08/31</t>
  </si>
  <si>
    <t>2013/07/12</t>
  </si>
  <si>
    <t>2013/05/31</t>
  </si>
  <si>
    <t>2013/04/12</t>
  </si>
  <si>
    <t>2012/10/15</t>
  </si>
  <si>
    <t>2012/08/31</t>
  </si>
  <si>
    <t>2012/07/13</t>
  </si>
  <si>
    <t>2012/05/31</t>
  </si>
  <si>
    <t>2012/04/13</t>
  </si>
  <si>
    <t>2011/10/14</t>
  </si>
  <si>
    <t>2011/08/31</t>
  </si>
  <si>
    <t>2011/07/15</t>
  </si>
  <si>
    <t>2011/05/31</t>
  </si>
  <si>
    <t>2011/04/14</t>
  </si>
  <si>
    <t>2010/10/15</t>
  </si>
  <si>
    <t>2010/08/31</t>
  </si>
  <si>
    <t>2010/07/15</t>
  </si>
  <si>
    <t>2010/05/31</t>
  </si>
  <si>
    <t>2010/04/14</t>
  </si>
  <si>
    <t>2010/02/28</t>
  </si>
  <si>
    <t>2009/10/15</t>
  </si>
  <si>
    <t>2009/08/31</t>
  </si>
  <si>
    <t>2009/07/15</t>
  </si>
  <si>
    <t>2009/05/31</t>
  </si>
  <si>
    <t>2009/04/14</t>
  </si>
  <si>
    <t>2009/02/28</t>
  </si>
  <si>
    <t>有価証券</t>
  </si>
  <si>
    <t>たな卸資産</t>
  </si>
  <si>
    <t>商品及び製品</t>
  </si>
  <si>
    <t>繰延税金資産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</si>
</sst>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174</v>
      </c>
      <c r="B2" s="14">
        <v>2493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175</v>
      </c>
      <c r="B3" s="1" t="s">
        <v>176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68</v>
      </c>
      <c r="B4" s="15" t="str">
        <f>HYPERLINK("http://www.kabupro.jp/mark/20141010/S10035W5.htm","四半期報告書")</f>
        <v>四半期報告書</v>
      </c>
      <c r="C4" s="15" t="str">
        <f>HYPERLINK("http://www.kabupro.jp/mark/20140715/S1002J6K.htm","四半期報告書")</f>
        <v>四半期報告書</v>
      </c>
      <c r="D4" s="15" t="str">
        <f>HYPERLINK("http://www.kabupro.jp/mark/20140414/S1001MIR.htm","四半期報告書")</f>
        <v>四半期報告書</v>
      </c>
      <c r="E4" s="15" t="str">
        <f>HYPERLINK("http://www.kabupro.jp/mark/20140228/S1001BF3.htm","有価証券報告書")</f>
        <v>有価証券報告書</v>
      </c>
      <c r="F4" s="15" t="str">
        <f>HYPERLINK("http://www.kabupro.jp/mark/20141010/S10035W5.htm","四半期報告書")</f>
        <v>四半期報告書</v>
      </c>
      <c r="G4" s="15" t="str">
        <f>HYPERLINK("http://www.kabupro.jp/mark/20140715/S1002J6K.htm","四半期報告書")</f>
        <v>四半期報告書</v>
      </c>
      <c r="H4" s="15" t="str">
        <f>HYPERLINK("http://www.kabupro.jp/mark/20140414/S1001MIR.htm","四半期報告書")</f>
        <v>四半期報告書</v>
      </c>
      <c r="I4" s="15" t="str">
        <f>HYPERLINK("http://www.kabupro.jp/mark/20140228/S1001BF3.htm","有価証券報告書")</f>
        <v>有価証券報告書</v>
      </c>
      <c r="J4" s="15" t="str">
        <f>HYPERLINK("http://www.kabupro.jp/mark/20131015/S10006XN.htm","四半期報告書")</f>
        <v>四半期報告書</v>
      </c>
      <c r="K4" s="15" t="str">
        <f>HYPERLINK("http://www.kabupro.jp/mark/20130712/S000E0E7.htm","四半期報告書")</f>
        <v>四半期報告書</v>
      </c>
      <c r="L4" s="15" t="str">
        <f>HYPERLINK("http://www.kabupro.jp/mark/20130412/S000D8GL.htm","四半期報告書")</f>
        <v>四半期報告書</v>
      </c>
      <c r="M4" s="15" t="str">
        <f>HYPERLINK("http://www.kabupro.jp/mark/20130228/S000CZBC.htm","有価証券報告書")</f>
        <v>有価証券報告書</v>
      </c>
      <c r="N4" s="15" t="str">
        <f>HYPERLINK("http://www.kabupro.jp/mark/20121015/S000C277.htm","四半期報告書")</f>
        <v>四半期報告書</v>
      </c>
      <c r="O4" s="15" t="str">
        <f>HYPERLINK("http://www.kabupro.jp/mark/20120713/S000BGI1.htm","四半期報告書")</f>
        <v>四半期報告書</v>
      </c>
      <c r="P4" s="15" t="str">
        <f>HYPERLINK("http://www.kabupro.jp/mark/20120413/S000AP81.htm","四半期報告書")</f>
        <v>四半期報告書</v>
      </c>
      <c r="Q4" s="15" t="str">
        <f>HYPERLINK("http://www.kabupro.jp/mark/20120229/S000AG0G.htm","有価証券報告書")</f>
        <v>有価証券報告書</v>
      </c>
      <c r="R4" s="15" t="str">
        <f>HYPERLINK("http://www.kabupro.jp/mark/20111014/S0009I8D.htm","四半期報告書")</f>
        <v>四半期報告書</v>
      </c>
      <c r="S4" s="15" t="str">
        <f>HYPERLINK("http://www.kabupro.jp/mark/20110715/S0008XA4.htm","四半期報告書")</f>
        <v>四半期報告書</v>
      </c>
      <c r="T4" s="15" t="str">
        <f>HYPERLINK("http://www.kabupro.jp/mark/20110414/S00085PM.htm","四半期報告書")</f>
        <v>四半期報告書</v>
      </c>
      <c r="U4" s="15" t="str">
        <f>HYPERLINK("http://www.kabupro.jp/mark/20110228/S0007WHB.htm","有価証券報告書")</f>
        <v>有価証券報告書</v>
      </c>
      <c r="V4" s="15" t="str">
        <f>HYPERLINK("http://www.kabupro.jp/mark/20101015/S0006Y9R.htm","四半期報告書")</f>
        <v>四半期報告書</v>
      </c>
      <c r="W4" s="15" t="str">
        <f>HYPERLINK("http://www.kabupro.jp/mark/20100715/S0006CXW.htm","四半期報告書")</f>
        <v>四半期報告書</v>
      </c>
      <c r="X4" s="15" t="str">
        <f>HYPERLINK("http://www.kabupro.jp/mark/20100414/S0005JP7.htm","四半期報告書")</f>
        <v>四半期報告書</v>
      </c>
      <c r="Y4" s="15" t="str">
        <f>HYPERLINK("http://www.kabupro.jp/mark/20100226/S0005AEV.htm","有価証券報告書")</f>
        <v>有価証券報告書</v>
      </c>
    </row>
    <row r="5" spans="1:25" ht="14.25" thickBot="1">
      <c r="A5" s="11" t="s">
        <v>69</v>
      </c>
      <c r="B5" s="1" t="s">
        <v>246</v>
      </c>
      <c r="C5" s="1" t="s">
        <v>249</v>
      </c>
      <c r="D5" s="1" t="s">
        <v>251</v>
      </c>
      <c r="E5" s="1" t="s">
        <v>75</v>
      </c>
      <c r="F5" s="1" t="s">
        <v>246</v>
      </c>
      <c r="G5" s="1" t="s">
        <v>249</v>
      </c>
      <c r="H5" s="1" t="s">
        <v>251</v>
      </c>
      <c r="I5" s="1" t="s">
        <v>75</v>
      </c>
      <c r="J5" s="1" t="s">
        <v>252</v>
      </c>
      <c r="K5" s="1" t="s">
        <v>254</v>
      </c>
      <c r="L5" s="1" t="s">
        <v>256</v>
      </c>
      <c r="M5" s="1" t="s">
        <v>79</v>
      </c>
      <c r="N5" s="1" t="s">
        <v>257</v>
      </c>
      <c r="O5" s="1" t="s">
        <v>259</v>
      </c>
      <c r="P5" s="1" t="s">
        <v>261</v>
      </c>
      <c r="Q5" s="1" t="s">
        <v>81</v>
      </c>
      <c r="R5" s="1" t="s">
        <v>262</v>
      </c>
      <c r="S5" s="1" t="s">
        <v>264</v>
      </c>
      <c r="T5" s="1" t="s">
        <v>266</v>
      </c>
      <c r="U5" s="1" t="s">
        <v>83</v>
      </c>
      <c r="V5" s="1" t="s">
        <v>267</v>
      </c>
      <c r="W5" s="1" t="s">
        <v>269</v>
      </c>
      <c r="X5" s="1" t="s">
        <v>271</v>
      </c>
      <c r="Y5" s="1" t="s">
        <v>85</v>
      </c>
    </row>
    <row r="6" spans="1:25" ht="15" thickBot="1" thickTop="1">
      <c r="A6" s="10" t="s">
        <v>70</v>
      </c>
      <c r="B6" s="18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71</v>
      </c>
      <c r="B7" s="14" t="s">
        <v>15</v>
      </c>
      <c r="C7" s="14" t="s">
        <v>15</v>
      </c>
      <c r="D7" s="14" t="s">
        <v>15</v>
      </c>
      <c r="E7" s="16" t="s">
        <v>76</v>
      </c>
      <c r="F7" s="14" t="s">
        <v>15</v>
      </c>
      <c r="G7" s="14" t="s">
        <v>15</v>
      </c>
      <c r="H7" s="14" t="s">
        <v>15</v>
      </c>
      <c r="I7" s="16" t="s">
        <v>76</v>
      </c>
      <c r="J7" s="14" t="s">
        <v>15</v>
      </c>
      <c r="K7" s="14" t="s">
        <v>15</v>
      </c>
      <c r="L7" s="14" t="s">
        <v>15</v>
      </c>
      <c r="M7" s="16" t="s">
        <v>76</v>
      </c>
      <c r="N7" s="14" t="s">
        <v>15</v>
      </c>
      <c r="O7" s="14" t="s">
        <v>15</v>
      </c>
      <c r="P7" s="14" t="s">
        <v>15</v>
      </c>
      <c r="Q7" s="16" t="s">
        <v>76</v>
      </c>
      <c r="R7" s="14" t="s">
        <v>15</v>
      </c>
      <c r="S7" s="14" t="s">
        <v>15</v>
      </c>
      <c r="T7" s="14" t="s">
        <v>15</v>
      </c>
      <c r="U7" s="16" t="s">
        <v>76</v>
      </c>
      <c r="V7" s="14" t="s">
        <v>15</v>
      </c>
      <c r="W7" s="14" t="s">
        <v>15</v>
      </c>
      <c r="X7" s="14" t="s">
        <v>15</v>
      </c>
      <c r="Y7" s="16" t="s">
        <v>76</v>
      </c>
    </row>
    <row r="8" spans="1:25" ht="13.5">
      <c r="A8" s="13" t="s">
        <v>72</v>
      </c>
      <c r="B8" s="1" t="s">
        <v>16</v>
      </c>
      <c r="C8" s="1" t="s">
        <v>16</v>
      </c>
      <c r="D8" s="1" t="s">
        <v>16</v>
      </c>
      <c r="E8" s="17" t="s">
        <v>180</v>
      </c>
      <c r="F8" s="1" t="s">
        <v>180</v>
      </c>
      <c r="G8" s="1" t="s">
        <v>180</v>
      </c>
      <c r="H8" s="1" t="s">
        <v>180</v>
      </c>
      <c r="I8" s="17" t="s">
        <v>181</v>
      </c>
      <c r="J8" s="1" t="s">
        <v>181</v>
      </c>
      <c r="K8" s="1" t="s">
        <v>181</v>
      </c>
      <c r="L8" s="1" t="s">
        <v>181</v>
      </c>
      <c r="M8" s="17" t="s">
        <v>182</v>
      </c>
      <c r="N8" s="1" t="s">
        <v>182</v>
      </c>
      <c r="O8" s="1" t="s">
        <v>182</v>
      </c>
      <c r="P8" s="1" t="s">
        <v>182</v>
      </c>
      <c r="Q8" s="17" t="s">
        <v>183</v>
      </c>
      <c r="R8" s="1" t="s">
        <v>183</v>
      </c>
      <c r="S8" s="1" t="s">
        <v>183</v>
      </c>
      <c r="T8" s="1" t="s">
        <v>183</v>
      </c>
      <c r="U8" s="17" t="s">
        <v>184</v>
      </c>
      <c r="V8" s="1" t="s">
        <v>184</v>
      </c>
      <c r="W8" s="1" t="s">
        <v>184</v>
      </c>
      <c r="X8" s="1" t="s">
        <v>184</v>
      </c>
      <c r="Y8" s="17" t="s">
        <v>185</v>
      </c>
    </row>
    <row r="9" spans="1:25" ht="13.5">
      <c r="A9" s="13" t="s">
        <v>73</v>
      </c>
      <c r="B9" s="1" t="s">
        <v>248</v>
      </c>
      <c r="C9" s="1" t="s">
        <v>250</v>
      </c>
      <c r="D9" s="1" t="s">
        <v>75</v>
      </c>
      <c r="E9" s="17" t="s">
        <v>77</v>
      </c>
      <c r="F9" s="1" t="s">
        <v>253</v>
      </c>
      <c r="G9" s="1" t="s">
        <v>255</v>
      </c>
      <c r="H9" s="1" t="s">
        <v>79</v>
      </c>
      <c r="I9" s="17" t="s">
        <v>78</v>
      </c>
      <c r="J9" s="1" t="s">
        <v>258</v>
      </c>
      <c r="K9" s="1" t="s">
        <v>260</v>
      </c>
      <c r="L9" s="1" t="s">
        <v>81</v>
      </c>
      <c r="M9" s="17" t="s">
        <v>80</v>
      </c>
      <c r="N9" s="1" t="s">
        <v>263</v>
      </c>
      <c r="O9" s="1" t="s">
        <v>265</v>
      </c>
      <c r="P9" s="1" t="s">
        <v>83</v>
      </c>
      <c r="Q9" s="17" t="s">
        <v>82</v>
      </c>
      <c r="R9" s="1" t="s">
        <v>268</v>
      </c>
      <c r="S9" s="1" t="s">
        <v>270</v>
      </c>
      <c r="T9" s="1" t="s">
        <v>272</v>
      </c>
      <c r="U9" s="17" t="s">
        <v>84</v>
      </c>
      <c r="V9" s="1" t="s">
        <v>274</v>
      </c>
      <c r="W9" s="1" t="s">
        <v>276</v>
      </c>
      <c r="X9" s="1" t="s">
        <v>278</v>
      </c>
      <c r="Y9" s="17" t="s">
        <v>86</v>
      </c>
    </row>
    <row r="10" spans="1:25" ht="14.25" thickBot="1">
      <c r="A10" s="13" t="s">
        <v>74</v>
      </c>
      <c r="B10" s="1" t="s">
        <v>88</v>
      </c>
      <c r="C10" s="1" t="s">
        <v>88</v>
      </c>
      <c r="D10" s="1" t="s">
        <v>88</v>
      </c>
      <c r="E10" s="17" t="s">
        <v>88</v>
      </c>
      <c r="F10" s="1" t="s">
        <v>88</v>
      </c>
      <c r="G10" s="1" t="s">
        <v>88</v>
      </c>
      <c r="H10" s="1" t="s">
        <v>88</v>
      </c>
      <c r="I10" s="17" t="s">
        <v>88</v>
      </c>
      <c r="J10" s="1" t="s">
        <v>88</v>
      </c>
      <c r="K10" s="1" t="s">
        <v>88</v>
      </c>
      <c r="L10" s="1" t="s">
        <v>88</v>
      </c>
      <c r="M10" s="17" t="s">
        <v>88</v>
      </c>
      <c r="N10" s="1" t="s">
        <v>88</v>
      </c>
      <c r="O10" s="1" t="s">
        <v>88</v>
      </c>
      <c r="P10" s="1" t="s">
        <v>88</v>
      </c>
      <c r="Q10" s="17" t="s">
        <v>88</v>
      </c>
      <c r="R10" s="1" t="s">
        <v>88</v>
      </c>
      <c r="S10" s="1" t="s">
        <v>88</v>
      </c>
      <c r="T10" s="1" t="s">
        <v>88</v>
      </c>
      <c r="U10" s="17" t="s">
        <v>88</v>
      </c>
      <c r="V10" s="1" t="s">
        <v>88</v>
      </c>
      <c r="W10" s="1" t="s">
        <v>88</v>
      </c>
      <c r="X10" s="1" t="s">
        <v>88</v>
      </c>
      <c r="Y10" s="17" t="s">
        <v>88</v>
      </c>
    </row>
    <row r="11" spans="1:25" ht="14.25" thickTop="1">
      <c r="A11" s="30" t="s">
        <v>188</v>
      </c>
      <c r="B11" s="27">
        <v>3340217</v>
      </c>
      <c r="C11" s="27">
        <v>2184621</v>
      </c>
      <c r="D11" s="27">
        <v>1036557</v>
      </c>
      <c r="E11" s="21">
        <v>4225478</v>
      </c>
      <c r="F11" s="27">
        <v>3245926</v>
      </c>
      <c r="G11" s="27">
        <v>2107836</v>
      </c>
      <c r="H11" s="27">
        <v>1009009</v>
      </c>
      <c r="I11" s="21">
        <v>4289385</v>
      </c>
      <c r="J11" s="27">
        <v>3219438</v>
      </c>
      <c r="K11" s="27">
        <v>2109692</v>
      </c>
      <c r="L11" s="27">
        <v>1002005</v>
      </c>
      <c r="M11" s="21">
        <v>4182908</v>
      </c>
      <c r="N11" s="27">
        <v>3122591</v>
      </c>
      <c r="O11" s="27">
        <v>2048843</v>
      </c>
      <c r="P11" s="27">
        <v>972790</v>
      </c>
      <c r="Q11" s="21">
        <v>4176402</v>
      </c>
      <c r="R11" s="27">
        <v>3184276</v>
      </c>
      <c r="S11" s="27">
        <v>2084600</v>
      </c>
      <c r="T11" s="27">
        <v>983950</v>
      </c>
      <c r="U11" s="21">
        <v>4291860</v>
      </c>
      <c r="V11" s="27">
        <v>3205932</v>
      </c>
      <c r="W11" s="27">
        <v>2006197</v>
      </c>
      <c r="X11" s="27">
        <v>985731</v>
      </c>
      <c r="Y11" s="21">
        <v>4414955</v>
      </c>
    </row>
    <row r="12" spans="1:25" ht="13.5">
      <c r="A12" s="7" t="s">
        <v>191</v>
      </c>
      <c r="B12" s="28">
        <v>1413959</v>
      </c>
      <c r="C12" s="28">
        <v>936897</v>
      </c>
      <c r="D12" s="28">
        <v>436152</v>
      </c>
      <c r="E12" s="22">
        <v>2382830</v>
      </c>
      <c r="F12" s="28">
        <v>1797612</v>
      </c>
      <c r="G12" s="28">
        <v>1188473</v>
      </c>
      <c r="H12" s="28">
        <v>564937</v>
      </c>
      <c r="I12" s="22">
        <v>2622976</v>
      </c>
      <c r="J12" s="28">
        <v>1915553</v>
      </c>
      <c r="K12" s="28">
        <v>1266606</v>
      </c>
      <c r="L12" s="28">
        <v>602450</v>
      </c>
      <c r="M12" s="22">
        <v>2657777</v>
      </c>
      <c r="N12" s="28">
        <v>1939961</v>
      </c>
      <c r="O12" s="28">
        <v>1300624</v>
      </c>
      <c r="P12" s="28">
        <v>625151</v>
      </c>
      <c r="Q12" s="22">
        <v>2788528</v>
      </c>
      <c r="R12" s="28">
        <v>2123607</v>
      </c>
      <c r="S12" s="28">
        <v>1424679</v>
      </c>
      <c r="T12" s="28">
        <v>699502</v>
      </c>
      <c r="U12" s="22">
        <v>3622921</v>
      </c>
      <c r="V12" s="28">
        <v>2853727</v>
      </c>
      <c r="W12" s="28">
        <v>1815119</v>
      </c>
      <c r="X12" s="28">
        <v>838606</v>
      </c>
      <c r="Y12" s="22">
        <v>3458603</v>
      </c>
    </row>
    <row r="13" spans="1:25" ht="13.5">
      <c r="A13" s="7" t="s">
        <v>192</v>
      </c>
      <c r="B13" s="28">
        <v>1926258</v>
      </c>
      <c r="C13" s="28">
        <v>1247724</v>
      </c>
      <c r="D13" s="28">
        <v>600405</v>
      </c>
      <c r="E13" s="22">
        <v>1842648</v>
      </c>
      <c r="F13" s="28">
        <v>1448313</v>
      </c>
      <c r="G13" s="28">
        <v>919363</v>
      </c>
      <c r="H13" s="28">
        <v>444072</v>
      </c>
      <c r="I13" s="22">
        <v>1666409</v>
      </c>
      <c r="J13" s="28">
        <v>1303884</v>
      </c>
      <c r="K13" s="28">
        <v>843086</v>
      </c>
      <c r="L13" s="28">
        <v>399554</v>
      </c>
      <c r="M13" s="22">
        <v>1525130</v>
      </c>
      <c r="N13" s="28">
        <v>1182630</v>
      </c>
      <c r="O13" s="28">
        <v>748219</v>
      </c>
      <c r="P13" s="28">
        <v>347639</v>
      </c>
      <c r="Q13" s="22">
        <v>1387873</v>
      </c>
      <c r="R13" s="28">
        <v>1060668</v>
      </c>
      <c r="S13" s="28">
        <v>659921</v>
      </c>
      <c r="T13" s="28">
        <v>284448</v>
      </c>
      <c r="U13" s="22">
        <v>668938</v>
      </c>
      <c r="V13" s="28">
        <v>352205</v>
      </c>
      <c r="W13" s="28">
        <v>191077</v>
      </c>
      <c r="X13" s="28">
        <v>147125</v>
      </c>
      <c r="Y13" s="22">
        <v>956352</v>
      </c>
    </row>
    <row r="14" spans="1:25" ht="13.5">
      <c r="A14" s="7" t="s">
        <v>211</v>
      </c>
      <c r="B14" s="28">
        <v>1348160</v>
      </c>
      <c r="C14" s="28">
        <v>891316</v>
      </c>
      <c r="D14" s="28">
        <v>448515</v>
      </c>
      <c r="E14" s="22">
        <v>1316570</v>
      </c>
      <c r="F14" s="28">
        <v>924021</v>
      </c>
      <c r="G14" s="28">
        <v>599342</v>
      </c>
      <c r="H14" s="28">
        <v>299958</v>
      </c>
      <c r="I14" s="22">
        <v>1175530</v>
      </c>
      <c r="J14" s="28">
        <v>871999</v>
      </c>
      <c r="K14" s="28">
        <v>564207</v>
      </c>
      <c r="L14" s="28">
        <v>279024</v>
      </c>
      <c r="M14" s="22">
        <v>1125307</v>
      </c>
      <c r="N14" s="28">
        <v>818384</v>
      </c>
      <c r="O14" s="28">
        <v>540861</v>
      </c>
      <c r="P14" s="28">
        <v>272884</v>
      </c>
      <c r="Q14" s="22">
        <v>1055177</v>
      </c>
      <c r="R14" s="28">
        <v>776233</v>
      </c>
      <c r="S14" s="28">
        <v>522564</v>
      </c>
      <c r="T14" s="28">
        <v>269299</v>
      </c>
      <c r="U14" s="22">
        <v>1335588</v>
      </c>
      <c r="V14" s="28">
        <v>1071341</v>
      </c>
      <c r="W14" s="28">
        <v>718508</v>
      </c>
      <c r="X14" s="28">
        <v>349923</v>
      </c>
      <c r="Y14" s="22">
        <v>1166222</v>
      </c>
    </row>
    <row r="15" spans="1:25" ht="13.5">
      <c r="A15" s="6" t="s">
        <v>193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  <c r="R15" s="28"/>
      <c r="S15" s="28"/>
      <c r="T15" s="28"/>
      <c r="U15" s="22"/>
      <c r="V15" s="28"/>
      <c r="W15" s="28"/>
      <c r="X15" s="28"/>
      <c r="Y15" s="22">
        <v>134585</v>
      </c>
    </row>
    <row r="16" spans="1:25" ht="13.5">
      <c r="A16" s="6" t="s">
        <v>196</v>
      </c>
      <c r="B16" s="28"/>
      <c r="C16" s="28"/>
      <c r="D16" s="28"/>
      <c r="E16" s="22"/>
      <c r="F16" s="28"/>
      <c r="G16" s="28"/>
      <c r="H16" s="28"/>
      <c r="I16" s="22"/>
      <c r="J16" s="28"/>
      <c r="K16" s="28"/>
      <c r="L16" s="28"/>
      <c r="M16" s="22"/>
      <c r="N16" s="28"/>
      <c r="O16" s="28"/>
      <c r="P16" s="28"/>
      <c r="Q16" s="22"/>
      <c r="R16" s="28"/>
      <c r="S16" s="28"/>
      <c r="T16" s="28"/>
      <c r="U16" s="22"/>
      <c r="V16" s="28"/>
      <c r="W16" s="28"/>
      <c r="X16" s="28"/>
      <c r="Y16" s="22">
        <v>57957</v>
      </c>
    </row>
    <row r="17" spans="1:25" ht="13.5">
      <c r="A17" s="6" t="s">
        <v>197</v>
      </c>
      <c r="B17" s="28"/>
      <c r="C17" s="28"/>
      <c r="D17" s="28"/>
      <c r="E17" s="22"/>
      <c r="F17" s="28"/>
      <c r="G17" s="28"/>
      <c r="H17" s="28"/>
      <c r="I17" s="22"/>
      <c r="J17" s="28"/>
      <c r="K17" s="28"/>
      <c r="L17" s="28"/>
      <c r="M17" s="22">
        <v>8267</v>
      </c>
      <c r="N17" s="28"/>
      <c r="O17" s="28"/>
      <c r="P17" s="28"/>
      <c r="Q17" s="22">
        <v>7803</v>
      </c>
      <c r="R17" s="28"/>
      <c r="S17" s="28"/>
      <c r="T17" s="28"/>
      <c r="U17" s="22">
        <v>7032</v>
      </c>
      <c r="V17" s="28"/>
      <c r="W17" s="28"/>
      <c r="X17" s="28"/>
      <c r="Y17" s="22">
        <v>5883</v>
      </c>
    </row>
    <row r="18" spans="1:25" ht="13.5">
      <c r="A18" s="6" t="s">
        <v>198</v>
      </c>
      <c r="B18" s="28"/>
      <c r="C18" s="28"/>
      <c r="D18" s="28"/>
      <c r="E18" s="22"/>
      <c r="F18" s="28"/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/>
      <c r="X18" s="28"/>
      <c r="Y18" s="22">
        <v>43582</v>
      </c>
    </row>
    <row r="19" spans="1:25" ht="13.5">
      <c r="A19" s="6" t="s">
        <v>199</v>
      </c>
      <c r="B19" s="28"/>
      <c r="C19" s="28"/>
      <c r="D19" s="28"/>
      <c r="E19" s="22">
        <v>20998</v>
      </c>
      <c r="F19" s="28"/>
      <c r="G19" s="28"/>
      <c r="H19" s="28"/>
      <c r="I19" s="22">
        <v>17819</v>
      </c>
      <c r="J19" s="28"/>
      <c r="K19" s="28"/>
      <c r="L19" s="28"/>
      <c r="M19" s="22">
        <v>19433</v>
      </c>
      <c r="N19" s="28"/>
      <c r="O19" s="28"/>
      <c r="P19" s="28"/>
      <c r="Q19" s="22">
        <v>21641</v>
      </c>
      <c r="R19" s="28"/>
      <c r="S19" s="28"/>
      <c r="T19" s="28"/>
      <c r="U19" s="22">
        <v>13832</v>
      </c>
      <c r="V19" s="28"/>
      <c r="W19" s="28"/>
      <c r="X19" s="28"/>
      <c r="Y19" s="22">
        <v>9491</v>
      </c>
    </row>
    <row r="20" spans="1:25" ht="13.5">
      <c r="A20" s="6" t="s">
        <v>201</v>
      </c>
      <c r="B20" s="28"/>
      <c r="C20" s="28"/>
      <c r="D20" s="28"/>
      <c r="E20" s="22"/>
      <c r="F20" s="28"/>
      <c r="G20" s="28"/>
      <c r="H20" s="28"/>
      <c r="I20" s="22"/>
      <c r="J20" s="28"/>
      <c r="K20" s="28"/>
      <c r="L20" s="28"/>
      <c r="M20" s="22"/>
      <c r="N20" s="28"/>
      <c r="O20" s="28"/>
      <c r="P20" s="28"/>
      <c r="Q20" s="22"/>
      <c r="R20" s="28"/>
      <c r="S20" s="28"/>
      <c r="T20" s="28"/>
      <c r="U20" s="22"/>
      <c r="V20" s="28"/>
      <c r="W20" s="28"/>
      <c r="X20" s="28"/>
      <c r="Y20" s="22">
        <v>6157</v>
      </c>
    </row>
    <row r="21" spans="1:25" ht="13.5">
      <c r="A21" s="6" t="s">
        <v>203</v>
      </c>
      <c r="B21" s="28"/>
      <c r="C21" s="28"/>
      <c r="D21" s="28"/>
      <c r="E21" s="22"/>
      <c r="F21" s="28"/>
      <c r="G21" s="28"/>
      <c r="H21" s="28"/>
      <c r="I21" s="22"/>
      <c r="J21" s="28"/>
      <c r="K21" s="28"/>
      <c r="L21" s="28"/>
      <c r="M21" s="22"/>
      <c r="N21" s="28"/>
      <c r="O21" s="28"/>
      <c r="P21" s="28"/>
      <c r="Q21" s="22"/>
      <c r="R21" s="28"/>
      <c r="S21" s="28"/>
      <c r="T21" s="28"/>
      <c r="U21" s="22"/>
      <c r="V21" s="28"/>
      <c r="W21" s="28"/>
      <c r="X21" s="28"/>
      <c r="Y21" s="22">
        <v>49553</v>
      </c>
    </row>
    <row r="22" spans="1:25" ht="13.5">
      <c r="A22" s="6" t="s">
        <v>205</v>
      </c>
      <c r="B22" s="28"/>
      <c r="C22" s="28"/>
      <c r="D22" s="28"/>
      <c r="E22" s="22"/>
      <c r="F22" s="28"/>
      <c r="G22" s="28"/>
      <c r="H22" s="28"/>
      <c r="I22" s="22"/>
      <c r="J22" s="28"/>
      <c r="K22" s="28"/>
      <c r="L22" s="28"/>
      <c r="M22" s="22"/>
      <c r="N22" s="28"/>
      <c r="O22" s="28"/>
      <c r="P22" s="28"/>
      <c r="Q22" s="22"/>
      <c r="R22" s="28"/>
      <c r="S22" s="28"/>
      <c r="T22" s="28"/>
      <c r="U22" s="22"/>
      <c r="V22" s="28"/>
      <c r="W22" s="28"/>
      <c r="X22" s="28"/>
      <c r="Y22" s="22">
        <v>11312</v>
      </c>
    </row>
    <row r="23" spans="1:25" ht="13.5">
      <c r="A23" s="6" t="s">
        <v>207</v>
      </c>
      <c r="B23" s="28"/>
      <c r="C23" s="28"/>
      <c r="D23" s="28"/>
      <c r="E23" s="22">
        <v>187988</v>
      </c>
      <c r="F23" s="28"/>
      <c r="G23" s="28"/>
      <c r="H23" s="28"/>
      <c r="I23" s="22">
        <v>151804</v>
      </c>
      <c r="J23" s="28"/>
      <c r="K23" s="28"/>
      <c r="L23" s="28"/>
      <c r="M23" s="22">
        <v>147311</v>
      </c>
      <c r="N23" s="28"/>
      <c r="O23" s="28"/>
      <c r="P23" s="28"/>
      <c r="Q23" s="22">
        <v>140665</v>
      </c>
      <c r="R23" s="28"/>
      <c r="S23" s="28"/>
      <c r="T23" s="28"/>
      <c r="U23" s="22">
        <v>404012</v>
      </c>
      <c r="V23" s="28"/>
      <c r="W23" s="28"/>
      <c r="X23" s="28"/>
      <c r="Y23" s="22">
        <v>289631</v>
      </c>
    </row>
    <row r="24" spans="1:25" ht="13.5">
      <c r="A24" s="6" t="s">
        <v>209</v>
      </c>
      <c r="B24" s="28"/>
      <c r="C24" s="28"/>
      <c r="D24" s="28"/>
      <c r="E24" s="22">
        <v>-310</v>
      </c>
      <c r="F24" s="28"/>
      <c r="G24" s="28"/>
      <c r="H24" s="28"/>
      <c r="I24" s="22">
        <v>-1365</v>
      </c>
      <c r="J24" s="28"/>
      <c r="K24" s="28"/>
      <c r="L24" s="28"/>
      <c r="M24" s="22">
        <v>1407</v>
      </c>
      <c r="N24" s="28"/>
      <c r="O24" s="28"/>
      <c r="P24" s="28"/>
      <c r="Q24" s="22"/>
      <c r="R24" s="28"/>
      <c r="S24" s="28"/>
      <c r="T24" s="28"/>
      <c r="U24" s="22">
        <v>50485</v>
      </c>
      <c r="V24" s="28"/>
      <c r="W24" s="28"/>
      <c r="X24" s="28"/>
      <c r="Y24" s="22">
        <v>23820</v>
      </c>
    </row>
    <row r="25" spans="1:25" ht="13.5">
      <c r="A25" s="6" t="s">
        <v>101</v>
      </c>
      <c r="B25" s="28"/>
      <c r="C25" s="28"/>
      <c r="D25" s="28"/>
      <c r="E25" s="22">
        <v>654023</v>
      </c>
      <c r="F25" s="28"/>
      <c r="G25" s="28"/>
      <c r="H25" s="28"/>
      <c r="I25" s="22">
        <v>573391</v>
      </c>
      <c r="J25" s="28"/>
      <c r="K25" s="28"/>
      <c r="L25" s="28"/>
      <c r="M25" s="22">
        <v>534033</v>
      </c>
      <c r="N25" s="28"/>
      <c r="O25" s="28"/>
      <c r="P25" s="28"/>
      <c r="Q25" s="22">
        <v>494453</v>
      </c>
      <c r="R25" s="28"/>
      <c r="S25" s="28"/>
      <c r="T25" s="28"/>
      <c r="U25" s="22">
        <v>545013</v>
      </c>
      <c r="V25" s="28"/>
      <c r="W25" s="28"/>
      <c r="X25" s="28"/>
      <c r="Y25" s="22">
        <v>234906</v>
      </c>
    </row>
    <row r="26" spans="1:25" ht="14.25" thickBot="1">
      <c r="A26" s="25" t="s">
        <v>212</v>
      </c>
      <c r="B26" s="29">
        <v>578097</v>
      </c>
      <c r="C26" s="29">
        <v>356407</v>
      </c>
      <c r="D26" s="29">
        <v>151889</v>
      </c>
      <c r="E26" s="23">
        <v>526077</v>
      </c>
      <c r="F26" s="29">
        <v>524291</v>
      </c>
      <c r="G26" s="29">
        <v>320020</v>
      </c>
      <c r="H26" s="29">
        <v>144114</v>
      </c>
      <c r="I26" s="23">
        <v>490879</v>
      </c>
      <c r="J26" s="29">
        <v>431885</v>
      </c>
      <c r="K26" s="29">
        <v>278878</v>
      </c>
      <c r="L26" s="29">
        <v>120529</v>
      </c>
      <c r="M26" s="23">
        <v>399822</v>
      </c>
      <c r="N26" s="29">
        <v>364246</v>
      </c>
      <c r="O26" s="29">
        <v>207357</v>
      </c>
      <c r="P26" s="29">
        <v>74754</v>
      </c>
      <c r="Q26" s="23">
        <v>332695</v>
      </c>
      <c r="R26" s="29">
        <v>284435</v>
      </c>
      <c r="S26" s="29">
        <v>137357</v>
      </c>
      <c r="T26" s="29">
        <v>15149</v>
      </c>
      <c r="U26" s="23">
        <v>-666649</v>
      </c>
      <c r="V26" s="29">
        <v>-719136</v>
      </c>
      <c r="W26" s="29">
        <v>-527431</v>
      </c>
      <c r="X26" s="29">
        <v>-202798</v>
      </c>
      <c r="Y26" s="23">
        <v>-209870</v>
      </c>
    </row>
    <row r="27" spans="1:25" ht="14.25" thickTop="1">
      <c r="A27" s="6" t="s">
        <v>213</v>
      </c>
      <c r="B27" s="28">
        <v>682</v>
      </c>
      <c r="C27" s="28">
        <v>422</v>
      </c>
      <c r="D27" s="28">
        <v>274</v>
      </c>
      <c r="E27" s="22">
        <v>717</v>
      </c>
      <c r="F27" s="28">
        <v>597</v>
      </c>
      <c r="G27" s="28">
        <v>328</v>
      </c>
      <c r="H27" s="28">
        <v>218</v>
      </c>
      <c r="I27" s="22">
        <v>663</v>
      </c>
      <c r="J27" s="28">
        <v>512</v>
      </c>
      <c r="K27" s="28">
        <v>220</v>
      </c>
      <c r="L27" s="28">
        <v>166</v>
      </c>
      <c r="M27" s="22">
        <v>380</v>
      </c>
      <c r="N27" s="28">
        <v>328</v>
      </c>
      <c r="O27" s="28">
        <v>168</v>
      </c>
      <c r="P27" s="28">
        <v>139</v>
      </c>
      <c r="Q27" s="22">
        <v>352</v>
      </c>
      <c r="R27" s="28">
        <v>310</v>
      </c>
      <c r="S27" s="28">
        <v>130</v>
      </c>
      <c r="T27" s="28">
        <v>93</v>
      </c>
      <c r="U27" s="22">
        <v>615</v>
      </c>
      <c r="V27" s="28">
        <v>604</v>
      </c>
      <c r="W27" s="28">
        <v>479</v>
      </c>
      <c r="X27" s="28">
        <v>431</v>
      </c>
      <c r="Y27" s="22">
        <v>1405</v>
      </c>
    </row>
    <row r="28" spans="1:25" ht="13.5">
      <c r="A28" s="6" t="s">
        <v>215</v>
      </c>
      <c r="B28" s="28">
        <v>496</v>
      </c>
      <c r="C28" s="28">
        <v>496</v>
      </c>
      <c r="D28" s="28"/>
      <c r="E28" s="22">
        <v>496</v>
      </c>
      <c r="F28" s="28">
        <v>496</v>
      </c>
      <c r="G28" s="28">
        <v>496</v>
      </c>
      <c r="H28" s="28"/>
      <c r="I28" s="22"/>
      <c r="J28" s="28"/>
      <c r="K28" s="28"/>
      <c r="L28" s="28"/>
      <c r="M28" s="22">
        <v>496</v>
      </c>
      <c r="N28" s="28">
        <v>496</v>
      </c>
      <c r="O28" s="28">
        <v>496</v>
      </c>
      <c r="P28" s="28"/>
      <c r="Q28" s="22">
        <v>662</v>
      </c>
      <c r="R28" s="28">
        <v>662</v>
      </c>
      <c r="S28" s="28">
        <v>662</v>
      </c>
      <c r="T28" s="28"/>
      <c r="U28" s="22">
        <v>496</v>
      </c>
      <c r="V28" s="28">
        <v>496</v>
      </c>
      <c r="W28" s="28">
        <v>496</v>
      </c>
      <c r="X28" s="28"/>
      <c r="Y28" s="22"/>
    </row>
    <row r="29" spans="1:25" ht="13.5">
      <c r="A29" s="6" t="s">
        <v>62</v>
      </c>
      <c r="B29" s="28"/>
      <c r="C29" s="28"/>
      <c r="D29" s="28"/>
      <c r="E29" s="22"/>
      <c r="F29" s="28"/>
      <c r="G29" s="28"/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  <c r="V29" s="28"/>
      <c r="W29" s="28">
        <v>1973</v>
      </c>
      <c r="X29" s="28">
        <v>1086</v>
      </c>
      <c r="Y29" s="22"/>
    </row>
    <row r="30" spans="1:25" ht="13.5">
      <c r="A30" s="6" t="s">
        <v>63</v>
      </c>
      <c r="B30" s="28"/>
      <c r="C30" s="28"/>
      <c r="D30" s="28"/>
      <c r="E30" s="22"/>
      <c r="F30" s="28"/>
      <c r="G30" s="28"/>
      <c r="H30" s="28"/>
      <c r="I30" s="22"/>
      <c r="J30" s="28"/>
      <c r="K30" s="28"/>
      <c r="L30" s="28"/>
      <c r="M30" s="22">
        <v>1923</v>
      </c>
      <c r="N30" s="28"/>
      <c r="O30" s="28">
        <v>1137</v>
      </c>
      <c r="P30" s="28">
        <v>668</v>
      </c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64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>
        <v>1266</v>
      </c>
      <c r="N31" s="28">
        <v>1266</v>
      </c>
      <c r="O31" s="28">
        <v>1266</v>
      </c>
      <c r="P31" s="28">
        <v>1266</v>
      </c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218</v>
      </c>
      <c r="B32" s="28"/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>
        <v>1157</v>
      </c>
      <c r="N32" s="28"/>
      <c r="O32" s="28"/>
      <c r="P32" s="28"/>
      <c r="Q32" s="22"/>
      <c r="R32" s="28"/>
      <c r="S32" s="28"/>
      <c r="T32" s="28"/>
      <c r="U32" s="22"/>
      <c r="V32" s="28">
        <v>1014</v>
      </c>
      <c r="W32" s="28"/>
      <c r="X32" s="28"/>
      <c r="Y32" s="22">
        <v>969</v>
      </c>
    </row>
    <row r="33" spans="1:25" ht="13.5">
      <c r="A33" s="6" t="s">
        <v>219</v>
      </c>
      <c r="B33" s="28"/>
      <c r="C33" s="28"/>
      <c r="D33" s="28"/>
      <c r="E33" s="22">
        <v>5500</v>
      </c>
      <c r="F33" s="28">
        <v>4950</v>
      </c>
      <c r="G33" s="28">
        <v>3300</v>
      </c>
      <c r="H33" s="28">
        <v>1650</v>
      </c>
      <c r="I33" s="22">
        <v>6608</v>
      </c>
      <c r="J33" s="28">
        <v>4958</v>
      </c>
      <c r="K33" s="28">
        <v>3308</v>
      </c>
      <c r="L33" s="28">
        <v>1502</v>
      </c>
      <c r="M33" s="22">
        <v>884</v>
      </c>
      <c r="N33" s="28">
        <v>884</v>
      </c>
      <c r="O33" s="28">
        <v>500</v>
      </c>
      <c r="P33" s="28"/>
      <c r="Q33" s="22">
        <v>11484</v>
      </c>
      <c r="R33" s="28">
        <v>11484</v>
      </c>
      <c r="S33" s="28">
        <v>10908</v>
      </c>
      <c r="T33" s="28">
        <v>5400</v>
      </c>
      <c r="U33" s="22">
        <v>2200</v>
      </c>
      <c r="V33" s="28">
        <v>1400</v>
      </c>
      <c r="W33" s="28"/>
      <c r="X33" s="28"/>
      <c r="Y33" s="22"/>
    </row>
    <row r="34" spans="1:25" ht="13.5">
      <c r="A34" s="6" t="s">
        <v>220</v>
      </c>
      <c r="B34" s="28">
        <v>16479</v>
      </c>
      <c r="C34" s="28">
        <v>12814</v>
      </c>
      <c r="D34" s="28">
        <v>9559</v>
      </c>
      <c r="E34" s="22">
        <v>5192</v>
      </c>
      <c r="F34" s="28">
        <v>5121</v>
      </c>
      <c r="G34" s="28">
        <v>5325</v>
      </c>
      <c r="H34" s="28">
        <v>2044</v>
      </c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6" t="s">
        <v>65</v>
      </c>
      <c r="B35" s="28"/>
      <c r="C35" s="28"/>
      <c r="D35" s="28"/>
      <c r="E35" s="22">
        <v>1608</v>
      </c>
      <c r="F35" s="28"/>
      <c r="G35" s="28"/>
      <c r="H35" s="28">
        <v>1607</v>
      </c>
      <c r="I35" s="22"/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6" t="s">
        <v>101</v>
      </c>
      <c r="B36" s="28">
        <v>2293</v>
      </c>
      <c r="C36" s="28">
        <v>430</v>
      </c>
      <c r="D36" s="28">
        <v>147</v>
      </c>
      <c r="E36" s="22">
        <v>1349</v>
      </c>
      <c r="F36" s="28">
        <v>2646</v>
      </c>
      <c r="G36" s="28">
        <v>2563</v>
      </c>
      <c r="H36" s="28">
        <v>157</v>
      </c>
      <c r="I36" s="22">
        <v>2612</v>
      </c>
      <c r="J36" s="28">
        <v>2378</v>
      </c>
      <c r="K36" s="28">
        <v>1210</v>
      </c>
      <c r="L36" s="28">
        <v>715</v>
      </c>
      <c r="M36" s="22">
        <v>354</v>
      </c>
      <c r="N36" s="28">
        <v>2968</v>
      </c>
      <c r="O36" s="28">
        <v>104</v>
      </c>
      <c r="P36" s="28">
        <v>19</v>
      </c>
      <c r="Q36" s="22">
        <v>3569</v>
      </c>
      <c r="R36" s="28">
        <v>3269</v>
      </c>
      <c r="S36" s="28">
        <v>1771</v>
      </c>
      <c r="T36" s="28">
        <v>481</v>
      </c>
      <c r="U36" s="22">
        <v>3279</v>
      </c>
      <c r="V36" s="28">
        <v>3629</v>
      </c>
      <c r="W36" s="28">
        <v>2401</v>
      </c>
      <c r="X36" s="28">
        <v>528</v>
      </c>
      <c r="Y36" s="22">
        <v>2958</v>
      </c>
    </row>
    <row r="37" spans="1:25" ht="13.5">
      <c r="A37" s="6" t="s">
        <v>66</v>
      </c>
      <c r="B37" s="28">
        <v>19951</v>
      </c>
      <c r="C37" s="28">
        <v>14164</v>
      </c>
      <c r="D37" s="28">
        <v>9982</v>
      </c>
      <c r="E37" s="22">
        <v>14864</v>
      </c>
      <c r="F37" s="28">
        <v>13811</v>
      </c>
      <c r="G37" s="28">
        <v>12013</v>
      </c>
      <c r="H37" s="28">
        <v>5677</v>
      </c>
      <c r="I37" s="22">
        <v>9885</v>
      </c>
      <c r="J37" s="28">
        <v>7850</v>
      </c>
      <c r="K37" s="28">
        <v>4739</v>
      </c>
      <c r="L37" s="28">
        <v>2384</v>
      </c>
      <c r="M37" s="22">
        <v>6461</v>
      </c>
      <c r="N37" s="28">
        <v>5943</v>
      </c>
      <c r="O37" s="28">
        <v>3673</v>
      </c>
      <c r="P37" s="28">
        <v>2093</v>
      </c>
      <c r="Q37" s="22">
        <v>16068</v>
      </c>
      <c r="R37" s="28">
        <v>15726</v>
      </c>
      <c r="S37" s="28">
        <v>13472</v>
      </c>
      <c r="T37" s="28">
        <v>5974</v>
      </c>
      <c r="U37" s="22">
        <v>10890</v>
      </c>
      <c r="V37" s="28">
        <v>9669</v>
      </c>
      <c r="W37" s="28">
        <v>7876</v>
      </c>
      <c r="X37" s="28">
        <v>2045</v>
      </c>
      <c r="Y37" s="22">
        <v>8219</v>
      </c>
    </row>
    <row r="38" spans="1:25" ht="13.5">
      <c r="A38" s="6" t="s">
        <v>223</v>
      </c>
      <c r="B38" s="28">
        <v>9520</v>
      </c>
      <c r="C38" s="28">
        <v>6533</v>
      </c>
      <c r="D38" s="28">
        <v>3609</v>
      </c>
      <c r="E38" s="22">
        <v>18491</v>
      </c>
      <c r="F38" s="28">
        <v>14428</v>
      </c>
      <c r="G38" s="28">
        <v>9550</v>
      </c>
      <c r="H38" s="28">
        <v>4403</v>
      </c>
      <c r="I38" s="22">
        <v>15406</v>
      </c>
      <c r="J38" s="28">
        <v>11487</v>
      </c>
      <c r="K38" s="28">
        <v>7198</v>
      </c>
      <c r="L38" s="28">
        <v>3636</v>
      </c>
      <c r="M38" s="22">
        <v>12898</v>
      </c>
      <c r="N38" s="28">
        <v>9418</v>
      </c>
      <c r="O38" s="28">
        <v>6444</v>
      </c>
      <c r="P38" s="28">
        <v>3446</v>
      </c>
      <c r="Q38" s="22">
        <v>17686</v>
      </c>
      <c r="R38" s="28">
        <v>14003</v>
      </c>
      <c r="S38" s="28">
        <v>10034</v>
      </c>
      <c r="T38" s="28">
        <v>5499</v>
      </c>
      <c r="U38" s="22">
        <v>21100</v>
      </c>
      <c r="V38" s="28">
        <v>15727</v>
      </c>
      <c r="W38" s="28">
        <v>9714</v>
      </c>
      <c r="X38" s="28">
        <v>4410</v>
      </c>
      <c r="Y38" s="22">
        <v>14023</v>
      </c>
    </row>
    <row r="39" spans="1:25" ht="13.5">
      <c r="A39" s="6" t="s">
        <v>67</v>
      </c>
      <c r="B39" s="28"/>
      <c r="C39" s="28"/>
      <c r="D39" s="28"/>
      <c r="E39" s="22"/>
      <c r="F39" s="28"/>
      <c r="G39" s="28"/>
      <c r="H39" s="28"/>
      <c r="I39" s="22"/>
      <c r="J39" s="28"/>
      <c r="K39" s="28"/>
      <c r="L39" s="28"/>
      <c r="M39" s="22"/>
      <c r="N39" s="28"/>
      <c r="O39" s="28"/>
      <c r="P39" s="28"/>
      <c r="Q39" s="22"/>
      <c r="R39" s="28"/>
      <c r="S39" s="28"/>
      <c r="T39" s="28"/>
      <c r="U39" s="22"/>
      <c r="V39" s="28">
        <v>2686</v>
      </c>
      <c r="W39" s="28">
        <v>1706</v>
      </c>
      <c r="X39" s="28">
        <v>956</v>
      </c>
      <c r="Y39" s="22"/>
    </row>
    <row r="40" spans="1:25" ht="13.5">
      <c r="A40" s="6" t="s">
        <v>101</v>
      </c>
      <c r="B40" s="28">
        <v>4582</v>
      </c>
      <c r="C40" s="28">
        <v>2551</v>
      </c>
      <c r="D40" s="28">
        <v>1346</v>
      </c>
      <c r="E40" s="22">
        <v>5362</v>
      </c>
      <c r="F40" s="28">
        <v>3983</v>
      </c>
      <c r="G40" s="28">
        <v>2804</v>
      </c>
      <c r="H40" s="28">
        <v>1811</v>
      </c>
      <c r="I40" s="22">
        <v>8216</v>
      </c>
      <c r="J40" s="28">
        <v>8291</v>
      </c>
      <c r="K40" s="28">
        <v>5787</v>
      </c>
      <c r="L40" s="28">
        <v>3072</v>
      </c>
      <c r="M40" s="22">
        <v>4736</v>
      </c>
      <c r="N40" s="28">
        <v>5939</v>
      </c>
      <c r="O40" s="28">
        <v>4338</v>
      </c>
      <c r="P40" s="28">
        <v>2468</v>
      </c>
      <c r="Q40" s="22">
        <v>4673</v>
      </c>
      <c r="R40" s="28">
        <v>6007</v>
      </c>
      <c r="S40" s="28">
        <v>4325</v>
      </c>
      <c r="T40" s="28">
        <v>2210</v>
      </c>
      <c r="U40" s="22">
        <v>7767</v>
      </c>
      <c r="V40" s="28">
        <v>3889</v>
      </c>
      <c r="W40" s="28">
        <v>2425</v>
      </c>
      <c r="X40" s="28">
        <v>720</v>
      </c>
      <c r="Y40" s="22">
        <v>4751</v>
      </c>
    </row>
    <row r="41" spans="1:25" ht="13.5">
      <c r="A41" s="6" t="s">
        <v>229</v>
      </c>
      <c r="B41" s="28">
        <v>14103</v>
      </c>
      <c r="C41" s="28">
        <v>9085</v>
      </c>
      <c r="D41" s="28">
        <v>4956</v>
      </c>
      <c r="E41" s="22">
        <v>23854</v>
      </c>
      <c r="F41" s="28">
        <v>18412</v>
      </c>
      <c r="G41" s="28">
        <v>12354</v>
      </c>
      <c r="H41" s="28">
        <v>6214</v>
      </c>
      <c r="I41" s="22">
        <v>26311</v>
      </c>
      <c r="J41" s="28">
        <v>19779</v>
      </c>
      <c r="K41" s="28">
        <v>12986</v>
      </c>
      <c r="L41" s="28">
        <v>6709</v>
      </c>
      <c r="M41" s="22">
        <v>20883</v>
      </c>
      <c r="N41" s="28">
        <v>15358</v>
      </c>
      <c r="O41" s="28">
        <v>10783</v>
      </c>
      <c r="P41" s="28">
        <v>5914</v>
      </c>
      <c r="Q41" s="22">
        <v>25655</v>
      </c>
      <c r="R41" s="28">
        <v>20011</v>
      </c>
      <c r="S41" s="28">
        <v>14359</v>
      </c>
      <c r="T41" s="28">
        <v>7710</v>
      </c>
      <c r="U41" s="22">
        <v>28867</v>
      </c>
      <c r="V41" s="28">
        <v>22303</v>
      </c>
      <c r="W41" s="28">
        <v>13846</v>
      </c>
      <c r="X41" s="28">
        <v>6086</v>
      </c>
      <c r="Y41" s="22">
        <v>21589</v>
      </c>
    </row>
    <row r="42" spans="1:25" ht="14.25" thickBot="1">
      <c r="A42" s="25" t="s">
        <v>230</v>
      </c>
      <c r="B42" s="29">
        <v>583946</v>
      </c>
      <c r="C42" s="29">
        <v>361485</v>
      </c>
      <c r="D42" s="29">
        <v>156915</v>
      </c>
      <c r="E42" s="23">
        <v>517087</v>
      </c>
      <c r="F42" s="29">
        <v>519691</v>
      </c>
      <c r="G42" s="29">
        <v>319679</v>
      </c>
      <c r="H42" s="29">
        <v>143577</v>
      </c>
      <c r="I42" s="23">
        <v>474453</v>
      </c>
      <c r="J42" s="29">
        <v>419956</v>
      </c>
      <c r="K42" s="29">
        <v>270631</v>
      </c>
      <c r="L42" s="29">
        <v>116205</v>
      </c>
      <c r="M42" s="23">
        <v>385401</v>
      </c>
      <c r="N42" s="29">
        <v>354830</v>
      </c>
      <c r="O42" s="29">
        <v>200248</v>
      </c>
      <c r="P42" s="29">
        <v>70933</v>
      </c>
      <c r="Q42" s="23">
        <v>323108</v>
      </c>
      <c r="R42" s="29">
        <v>280149</v>
      </c>
      <c r="S42" s="29">
        <v>136469</v>
      </c>
      <c r="T42" s="29">
        <v>13413</v>
      </c>
      <c r="U42" s="23">
        <v>-684627</v>
      </c>
      <c r="V42" s="29">
        <v>-731769</v>
      </c>
      <c r="W42" s="29">
        <v>-533401</v>
      </c>
      <c r="X42" s="29">
        <v>-206839</v>
      </c>
      <c r="Y42" s="23">
        <v>-223241</v>
      </c>
    </row>
    <row r="43" spans="1:25" ht="14.25" thickTop="1">
      <c r="A43" s="7" t="s">
        <v>0</v>
      </c>
      <c r="B43" s="28"/>
      <c r="C43" s="28"/>
      <c r="D43" s="28"/>
      <c r="E43" s="22"/>
      <c r="F43" s="28"/>
      <c r="G43" s="28"/>
      <c r="H43" s="28"/>
      <c r="I43" s="22"/>
      <c r="J43" s="28"/>
      <c r="K43" s="28"/>
      <c r="L43" s="28"/>
      <c r="M43" s="22"/>
      <c r="N43" s="28"/>
      <c r="O43" s="28"/>
      <c r="P43" s="28"/>
      <c r="Q43" s="22"/>
      <c r="R43" s="28"/>
      <c r="S43" s="28"/>
      <c r="T43" s="28"/>
      <c r="U43" s="22"/>
      <c r="V43" s="28">
        <v>34057</v>
      </c>
      <c r="W43" s="28">
        <v>34057</v>
      </c>
      <c r="X43" s="28"/>
      <c r="Y43" s="22"/>
    </row>
    <row r="44" spans="1:25" ht="13.5">
      <c r="A44" s="6" t="s">
        <v>231</v>
      </c>
      <c r="B44" s="28"/>
      <c r="C44" s="28"/>
      <c r="D44" s="28"/>
      <c r="E44" s="22">
        <v>532</v>
      </c>
      <c r="F44" s="28">
        <v>532</v>
      </c>
      <c r="G44" s="28">
        <v>532</v>
      </c>
      <c r="H44" s="28">
        <v>532</v>
      </c>
      <c r="I44" s="22"/>
      <c r="J44" s="28"/>
      <c r="K44" s="28"/>
      <c r="L44" s="28"/>
      <c r="M44" s="22">
        <v>233</v>
      </c>
      <c r="N44" s="28"/>
      <c r="O44" s="28"/>
      <c r="P44" s="28"/>
      <c r="Q44" s="22">
        <v>297</v>
      </c>
      <c r="R44" s="28">
        <v>297</v>
      </c>
      <c r="S44" s="28">
        <v>297</v>
      </c>
      <c r="T44" s="28"/>
      <c r="U44" s="22"/>
      <c r="V44" s="28"/>
      <c r="W44" s="28"/>
      <c r="X44" s="28"/>
      <c r="Y44" s="22"/>
    </row>
    <row r="45" spans="1:25" ht="13.5">
      <c r="A45" s="6" t="s">
        <v>232</v>
      </c>
      <c r="B45" s="28">
        <v>0</v>
      </c>
      <c r="C45" s="28">
        <v>0</v>
      </c>
      <c r="D45" s="28">
        <v>0</v>
      </c>
      <c r="E45" s="22"/>
      <c r="F45" s="28"/>
      <c r="G45" s="28"/>
      <c r="H45" s="28"/>
      <c r="I45" s="22">
        <v>283</v>
      </c>
      <c r="J45" s="28">
        <v>283</v>
      </c>
      <c r="K45" s="28">
        <v>283</v>
      </c>
      <c r="L45" s="28"/>
      <c r="M45" s="22"/>
      <c r="N45" s="28"/>
      <c r="O45" s="28"/>
      <c r="P45" s="28"/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6" t="s">
        <v>1</v>
      </c>
      <c r="B46" s="28">
        <v>0</v>
      </c>
      <c r="C46" s="28">
        <v>0</v>
      </c>
      <c r="D46" s="28">
        <v>0</v>
      </c>
      <c r="E46" s="22">
        <v>532</v>
      </c>
      <c r="F46" s="28">
        <v>532</v>
      </c>
      <c r="G46" s="28">
        <v>532</v>
      </c>
      <c r="H46" s="28">
        <v>532</v>
      </c>
      <c r="I46" s="22">
        <v>283</v>
      </c>
      <c r="J46" s="28">
        <v>283</v>
      </c>
      <c r="K46" s="28">
        <v>283</v>
      </c>
      <c r="L46" s="28"/>
      <c r="M46" s="22">
        <v>233</v>
      </c>
      <c r="N46" s="28">
        <v>841</v>
      </c>
      <c r="O46" s="28"/>
      <c r="P46" s="28"/>
      <c r="Q46" s="22">
        <v>8230</v>
      </c>
      <c r="R46" s="28">
        <v>8499</v>
      </c>
      <c r="S46" s="28">
        <v>6551</v>
      </c>
      <c r="T46" s="28"/>
      <c r="U46" s="22">
        <v>34098</v>
      </c>
      <c r="V46" s="28">
        <v>37402</v>
      </c>
      <c r="W46" s="28">
        <v>34057</v>
      </c>
      <c r="X46" s="28"/>
      <c r="Y46" s="22">
        <v>31640</v>
      </c>
    </row>
    <row r="47" spans="1:25" ht="13.5">
      <c r="A47" s="6" t="s">
        <v>2</v>
      </c>
      <c r="B47" s="28">
        <v>1556</v>
      </c>
      <c r="C47" s="28"/>
      <c r="D47" s="28"/>
      <c r="E47" s="22"/>
      <c r="F47" s="28">
        <v>282</v>
      </c>
      <c r="G47" s="28"/>
      <c r="H47" s="28"/>
      <c r="I47" s="22"/>
      <c r="J47" s="28"/>
      <c r="K47" s="28"/>
      <c r="L47" s="28"/>
      <c r="M47" s="22">
        <v>227</v>
      </c>
      <c r="N47" s="28">
        <v>218</v>
      </c>
      <c r="O47" s="28"/>
      <c r="P47" s="28"/>
      <c r="Q47" s="22">
        <v>5769</v>
      </c>
      <c r="R47" s="28">
        <v>1515</v>
      </c>
      <c r="S47" s="28">
        <v>1515</v>
      </c>
      <c r="T47" s="28">
        <v>1246</v>
      </c>
      <c r="U47" s="22">
        <v>4931</v>
      </c>
      <c r="V47" s="28">
        <v>4931</v>
      </c>
      <c r="W47" s="28">
        <v>4576</v>
      </c>
      <c r="X47" s="28">
        <v>132</v>
      </c>
      <c r="Y47" s="22">
        <v>30221</v>
      </c>
    </row>
    <row r="48" spans="1:25" ht="13.5">
      <c r="A48" s="6" t="s">
        <v>237</v>
      </c>
      <c r="B48" s="28">
        <v>1018</v>
      </c>
      <c r="C48" s="28">
        <v>511</v>
      </c>
      <c r="D48" s="28">
        <v>511</v>
      </c>
      <c r="E48" s="22">
        <v>15708</v>
      </c>
      <c r="F48" s="28">
        <v>11012</v>
      </c>
      <c r="G48" s="28"/>
      <c r="H48" s="28"/>
      <c r="I48" s="22">
        <v>7848</v>
      </c>
      <c r="J48" s="28"/>
      <c r="K48" s="28"/>
      <c r="L48" s="28"/>
      <c r="M48" s="22">
        <v>2950</v>
      </c>
      <c r="N48" s="28"/>
      <c r="O48" s="28"/>
      <c r="P48" s="28"/>
      <c r="Q48" s="22">
        <v>18210</v>
      </c>
      <c r="R48" s="28"/>
      <c r="S48" s="28"/>
      <c r="T48" s="28"/>
      <c r="U48" s="22">
        <v>1786311</v>
      </c>
      <c r="V48" s="28">
        <v>1770889</v>
      </c>
      <c r="W48" s="28">
        <v>1629</v>
      </c>
      <c r="X48" s="28"/>
      <c r="Y48" s="22">
        <v>157506</v>
      </c>
    </row>
    <row r="49" spans="1:25" ht="13.5">
      <c r="A49" s="6" t="s">
        <v>3</v>
      </c>
      <c r="B49" s="28"/>
      <c r="C49" s="28"/>
      <c r="D49" s="28"/>
      <c r="E49" s="22"/>
      <c r="F49" s="28"/>
      <c r="G49" s="28"/>
      <c r="H49" s="28">
        <v>439</v>
      </c>
      <c r="I49" s="22"/>
      <c r="J49" s="28"/>
      <c r="K49" s="28">
        <v>287</v>
      </c>
      <c r="L49" s="28">
        <v>236</v>
      </c>
      <c r="M49" s="22"/>
      <c r="N49" s="28">
        <v>1894</v>
      </c>
      <c r="O49" s="28">
        <v>704</v>
      </c>
      <c r="P49" s="28">
        <v>66</v>
      </c>
      <c r="Q49" s="22"/>
      <c r="R49" s="28">
        <v>1549</v>
      </c>
      <c r="S49" s="28">
        <v>1549</v>
      </c>
      <c r="T49" s="28">
        <v>572</v>
      </c>
      <c r="U49" s="22"/>
      <c r="V49" s="28">
        <v>3347</v>
      </c>
      <c r="W49" s="28">
        <v>3347</v>
      </c>
      <c r="X49" s="28">
        <v>415</v>
      </c>
      <c r="Y49" s="22"/>
    </row>
    <row r="50" spans="1:25" ht="13.5">
      <c r="A50" s="6" t="s">
        <v>101</v>
      </c>
      <c r="B50" s="28">
        <v>4</v>
      </c>
      <c r="C50" s="28">
        <v>84</v>
      </c>
      <c r="D50" s="28">
        <v>80</v>
      </c>
      <c r="E50" s="22">
        <v>1047</v>
      </c>
      <c r="F50" s="28">
        <v>745</v>
      </c>
      <c r="G50" s="28">
        <v>573</v>
      </c>
      <c r="H50" s="28"/>
      <c r="I50" s="22">
        <v>3813</v>
      </c>
      <c r="J50" s="28">
        <v>3687</v>
      </c>
      <c r="K50" s="28">
        <v>53</v>
      </c>
      <c r="L50" s="28"/>
      <c r="M50" s="22">
        <v>4570</v>
      </c>
      <c r="N50" s="28">
        <v>1991</v>
      </c>
      <c r="O50" s="28">
        <v>206</v>
      </c>
      <c r="P50" s="28">
        <v>34</v>
      </c>
      <c r="Q50" s="22">
        <v>1549</v>
      </c>
      <c r="R50" s="28"/>
      <c r="S50" s="28"/>
      <c r="T50" s="28"/>
      <c r="U50" s="22">
        <v>9490</v>
      </c>
      <c r="V50" s="28"/>
      <c r="W50" s="28"/>
      <c r="X50" s="28"/>
      <c r="Y50" s="22">
        <v>432</v>
      </c>
    </row>
    <row r="51" spans="1:25" ht="13.5">
      <c r="A51" s="6" t="s">
        <v>239</v>
      </c>
      <c r="B51" s="28">
        <v>2579</v>
      </c>
      <c r="C51" s="28">
        <v>596</v>
      </c>
      <c r="D51" s="28">
        <v>591</v>
      </c>
      <c r="E51" s="22">
        <v>16755</v>
      </c>
      <c r="F51" s="28">
        <v>12040</v>
      </c>
      <c r="G51" s="28">
        <v>573</v>
      </c>
      <c r="H51" s="28">
        <v>439</v>
      </c>
      <c r="I51" s="22">
        <v>11661</v>
      </c>
      <c r="J51" s="28">
        <v>3687</v>
      </c>
      <c r="K51" s="28">
        <v>768</v>
      </c>
      <c r="L51" s="28">
        <v>236</v>
      </c>
      <c r="M51" s="22">
        <v>22259</v>
      </c>
      <c r="N51" s="28">
        <v>18614</v>
      </c>
      <c r="O51" s="28">
        <v>17411</v>
      </c>
      <c r="P51" s="28">
        <v>14610</v>
      </c>
      <c r="Q51" s="22">
        <v>28543</v>
      </c>
      <c r="R51" s="28">
        <v>6077</v>
      </c>
      <c r="S51" s="28">
        <v>6077</v>
      </c>
      <c r="T51" s="28">
        <v>1819</v>
      </c>
      <c r="U51" s="22">
        <v>1800733</v>
      </c>
      <c r="V51" s="28">
        <v>1785311</v>
      </c>
      <c r="W51" s="28">
        <v>15696</v>
      </c>
      <c r="X51" s="28">
        <v>548</v>
      </c>
      <c r="Y51" s="22">
        <v>332313</v>
      </c>
    </row>
    <row r="52" spans="1:25" ht="13.5">
      <c r="A52" s="6" t="s">
        <v>235</v>
      </c>
      <c r="B52" s="28"/>
      <c r="C52" s="28"/>
      <c r="D52" s="28"/>
      <c r="E52" s="22"/>
      <c r="F52" s="28"/>
      <c r="G52" s="28"/>
      <c r="H52" s="28"/>
      <c r="I52" s="22"/>
      <c r="J52" s="28"/>
      <c r="K52" s="28">
        <v>427</v>
      </c>
      <c r="L52" s="28"/>
      <c r="M52" s="22"/>
      <c r="N52" s="28"/>
      <c r="O52" s="28">
        <v>1991</v>
      </c>
      <c r="P52" s="28"/>
      <c r="Q52" s="22">
        <v>3012</v>
      </c>
      <c r="R52" s="28">
        <v>3012</v>
      </c>
      <c r="S52" s="28">
        <v>3012</v>
      </c>
      <c r="T52" s="28"/>
      <c r="U52" s="22"/>
      <c r="V52" s="28">
        <v>6142</v>
      </c>
      <c r="W52" s="28">
        <v>6142</v>
      </c>
      <c r="X52" s="28"/>
      <c r="Y52" s="22">
        <v>144153</v>
      </c>
    </row>
    <row r="53" spans="1:25" ht="13.5">
      <c r="A53" s="7" t="s">
        <v>240</v>
      </c>
      <c r="B53" s="28">
        <v>581366</v>
      </c>
      <c r="C53" s="28">
        <v>360889</v>
      </c>
      <c r="D53" s="28">
        <v>156323</v>
      </c>
      <c r="E53" s="22">
        <v>500863</v>
      </c>
      <c r="F53" s="28">
        <v>508182</v>
      </c>
      <c r="G53" s="28">
        <v>319637</v>
      </c>
      <c r="H53" s="28">
        <v>143670</v>
      </c>
      <c r="I53" s="22">
        <v>463075</v>
      </c>
      <c r="J53" s="28">
        <v>416553</v>
      </c>
      <c r="K53" s="28">
        <v>270147</v>
      </c>
      <c r="L53" s="28">
        <v>115968</v>
      </c>
      <c r="M53" s="22">
        <v>363374</v>
      </c>
      <c r="N53" s="28">
        <v>337058</v>
      </c>
      <c r="O53" s="28">
        <v>182836</v>
      </c>
      <c r="P53" s="28">
        <v>56322</v>
      </c>
      <c r="Q53" s="22">
        <v>302796</v>
      </c>
      <c r="R53" s="28">
        <v>282571</v>
      </c>
      <c r="S53" s="28">
        <v>136943</v>
      </c>
      <c r="T53" s="28">
        <v>11594</v>
      </c>
      <c r="U53" s="22">
        <v>-2451262</v>
      </c>
      <c r="V53" s="28">
        <v>-2479679</v>
      </c>
      <c r="W53" s="28">
        <v>-515040</v>
      </c>
      <c r="X53" s="28">
        <v>-207387</v>
      </c>
      <c r="Y53" s="22">
        <v>-523914</v>
      </c>
    </row>
    <row r="54" spans="1:25" ht="13.5">
      <c r="A54" s="7" t="s">
        <v>243</v>
      </c>
      <c r="B54" s="28">
        <v>293598</v>
      </c>
      <c r="C54" s="28">
        <v>172004</v>
      </c>
      <c r="D54" s="28">
        <v>68759</v>
      </c>
      <c r="E54" s="22">
        <v>184655</v>
      </c>
      <c r="F54" s="28">
        <v>260766</v>
      </c>
      <c r="G54" s="28">
        <v>162014</v>
      </c>
      <c r="H54" s="28">
        <v>63008</v>
      </c>
      <c r="I54" s="22">
        <v>23818</v>
      </c>
      <c r="J54" s="28">
        <v>27681</v>
      </c>
      <c r="K54" s="28">
        <v>18105</v>
      </c>
      <c r="L54" s="28">
        <v>8810</v>
      </c>
      <c r="M54" s="22">
        <v>-266117</v>
      </c>
      <c r="N54" s="28">
        <v>9887</v>
      </c>
      <c r="O54" s="28">
        <v>7389</v>
      </c>
      <c r="P54" s="28">
        <v>5745</v>
      </c>
      <c r="Q54" s="22">
        <v>7148</v>
      </c>
      <c r="R54" s="28">
        <v>5452</v>
      </c>
      <c r="S54" s="28">
        <v>3744</v>
      </c>
      <c r="T54" s="28">
        <v>1968</v>
      </c>
      <c r="U54" s="22">
        <v>8126</v>
      </c>
      <c r="V54" s="28">
        <v>7132</v>
      </c>
      <c r="W54" s="28">
        <v>4755</v>
      </c>
      <c r="X54" s="28">
        <v>2376</v>
      </c>
      <c r="Y54" s="22">
        <v>121356</v>
      </c>
    </row>
    <row r="55" spans="1:25" ht="13.5">
      <c r="A55" s="7" t="s">
        <v>242</v>
      </c>
      <c r="B55" s="28"/>
      <c r="C55" s="28"/>
      <c r="D55" s="28"/>
      <c r="E55" s="22">
        <v>70868</v>
      </c>
      <c r="F55" s="28"/>
      <c r="G55" s="28"/>
      <c r="H55" s="28"/>
      <c r="I55" s="22">
        <v>16856</v>
      </c>
      <c r="J55" s="28"/>
      <c r="K55" s="28"/>
      <c r="L55" s="28"/>
      <c r="M55" s="22">
        <v>-272977</v>
      </c>
      <c r="N55" s="28"/>
      <c r="O55" s="28"/>
      <c r="P55" s="28"/>
      <c r="Q55" s="22"/>
      <c r="R55" s="28"/>
      <c r="S55" s="28"/>
      <c r="T55" s="28"/>
      <c r="U55" s="22"/>
      <c r="V55" s="28"/>
      <c r="W55" s="28"/>
      <c r="X55" s="28"/>
      <c r="Y55" s="22">
        <v>108238</v>
      </c>
    </row>
    <row r="56" spans="1:25" ht="13.5">
      <c r="A56" s="7" t="s">
        <v>4</v>
      </c>
      <c r="B56" s="28">
        <v>287768</v>
      </c>
      <c r="C56" s="28">
        <v>188885</v>
      </c>
      <c r="D56" s="28">
        <v>87563</v>
      </c>
      <c r="E56" s="22">
        <v>316208</v>
      </c>
      <c r="F56" s="28">
        <v>247416</v>
      </c>
      <c r="G56" s="28">
        <v>157623</v>
      </c>
      <c r="H56" s="28">
        <v>80661</v>
      </c>
      <c r="I56" s="22">
        <v>439256</v>
      </c>
      <c r="J56" s="28">
        <v>388871</v>
      </c>
      <c r="K56" s="28">
        <v>252042</v>
      </c>
      <c r="L56" s="28">
        <v>107158</v>
      </c>
      <c r="M56" s="22">
        <v>629491</v>
      </c>
      <c r="N56" s="28">
        <v>327170</v>
      </c>
      <c r="O56" s="28">
        <v>175446</v>
      </c>
      <c r="P56" s="28">
        <v>50577</v>
      </c>
      <c r="Q56" s="22"/>
      <c r="R56" s="28"/>
      <c r="S56" s="28"/>
      <c r="T56" s="28"/>
      <c r="U56" s="22"/>
      <c r="V56" s="28"/>
      <c r="W56" s="28"/>
      <c r="X56" s="28"/>
      <c r="Y56" s="22"/>
    </row>
    <row r="57" spans="1:25" ht="13.5">
      <c r="A57" s="7" t="s">
        <v>5</v>
      </c>
      <c r="B57" s="28"/>
      <c r="C57" s="28"/>
      <c r="D57" s="28"/>
      <c r="E57" s="22"/>
      <c r="F57" s="28"/>
      <c r="G57" s="28"/>
      <c r="H57" s="28"/>
      <c r="I57" s="22"/>
      <c r="J57" s="28"/>
      <c r="K57" s="28"/>
      <c r="L57" s="28"/>
      <c r="M57" s="22"/>
      <c r="N57" s="28"/>
      <c r="O57" s="28"/>
      <c r="P57" s="28"/>
      <c r="Q57" s="22">
        <v>-3683</v>
      </c>
      <c r="R57" s="28">
        <v>-3683</v>
      </c>
      <c r="S57" s="28">
        <v>-3683</v>
      </c>
      <c r="T57" s="28">
        <v>-2854</v>
      </c>
      <c r="U57" s="22">
        <v>-16380</v>
      </c>
      <c r="V57" s="28">
        <v>-16380</v>
      </c>
      <c r="W57" s="28">
        <v>-12073</v>
      </c>
      <c r="X57" s="28"/>
      <c r="Y57" s="22"/>
    </row>
    <row r="58" spans="1:25" ht="14.25" thickBot="1">
      <c r="A58" s="7" t="s">
        <v>244</v>
      </c>
      <c r="B58" s="28">
        <v>287768</v>
      </c>
      <c r="C58" s="28">
        <v>188885</v>
      </c>
      <c r="D58" s="28">
        <v>87563</v>
      </c>
      <c r="E58" s="22">
        <v>316208</v>
      </c>
      <c r="F58" s="28">
        <v>247416</v>
      </c>
      <c r="G58" s="28">
        <v>157623</v>
      </c>
      <c r="H58" s="28">
        <v>80661</v>
      </c>
      <c r="I58" s="22">
        <v>439256</v>
      </c>
      <c r="J58" s="28">
        <v>388871</v>
      </c>
      <c r="K58" s="28">
        <v>252042</v>
      </c>
      <c r="L58" s="28">
        <v>107158</v>
      </c>
      <c r="M58" s="22">
        <v>629491</v>
      </c>
      <c r="N58" s="28">
        <v>327170</v>
      </c>
      <c r="O58" s="28">
        <v>175446</v>
      </c>
      <c r="P58" s="28">
        <v>50577</v>
      </c>
      <c r="Q58" s="22">
        <v>299331</v>
      </c>
      <c r="R58" s="28">
        <v>280802</v>
      </c>
      <c r="S58" s="28">
        <v>136882</v>
      </c>
      <c r="T58" s="28">
        <v>12479</v>
      </c>
      <c r="U58" s="22">
        <v>-2443008</v>
      </c>
      <c r="V58" s="28">
        <v>-2470431</v>
      </c>
      <c r="W58" s="28">
        <v>-507722</v>
      </c>
      <c r="X58" s="28">
        <v>-209764</v>
      </c>
      <c r="Y58" s="22">
        <v>-645270</v>
      </c>
    </row>
    <row r="59" spans="1:25" ht="14.25" thickTop="1">
      <c r="A59" s="8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1" ht="13.5">
      <c r="A61" s="20" t="s">
        <v>178</v>
      </c>
    </row>
    <row r="62" ht="13.5">
      <c r="A62" s="20" t="s">
        <v>179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174</v>
      </c>
      <c r="B2" s="14">
        <v>2493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175</v>
      </c>
      <c r="B3" s="1" t="s">
        <v>176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68</v>
      </c>
      <c r="B4" s="15" t="str">
        <f>HYPERLINK("http://www.kabupro.jp/mark/20140715/S1002J6K.htm","四半期報告書")</f>
        <v>四半期報告書</v>
      </c>
      <c r="C4" s="15" t="str">
        <f>HYPERLINK("http://www.kabupro.jp/mark/20140228/S1001BF3.htm","有価証券報告書")</f>
        <v>有価証券報告書</v>
      </c>
      <c r="D4" s="15" t="str">
        <f>HYPERLINK("http://www.kabupro.jp/mark/20140715/S1002J6K.htm","四半期報告書")</f>
        <v>四半期報告書</v>
      </c>
      <c r="E4" s="15" t="str">
        <f>HYPERLINK("http://www.kabupro.jp/mark/20140228/S1001BF3.htm","有価証券報告書")</f>
        <v>有価証券報告書</v>
      </c>
      <c r="F4" s="15" t="str">
        <f>HYPERLINK("http://www.kabupro.jp/mark/20130712/S000E0E7.htm","四半期報告書")</f>
        <v>四半期報告書</v>
      </c>
      <c r="G4" s="15" t="str">
        <f>HYPERLINK("http://www.kabupro.jp/mark/20130228/S000CZBC.htm","有価証券報告書")</f>
        <v>有価証券報告書</v>
      </c>
      <c r="H4" s="15" t="str">
        <f>HYPERLINK("http://www.kabupro.jp/mark/20111014/S0009I8D.htm","四半期報告書")</f>
        <v>四半期報告書</v>
      </c>
      <c r="I4" s="15" t="str">
        <f>HYPERLINK("http://www.kabupro.jp/mark/20120713/S000BGI1.htm","四半期報告書")</f>
        <v>四半期報告書</v>
      </c>
      <c r="J4" s="15" t="str">
        <f>HYPERLINK("http://www.kabupro.jp/mark/20110414/S00085PM.htm","四半期報告書")</f>
        <v>四半期報告書</v>
      </c>
      <c r="K4" s="15" t="str">
        <f>HYPERLINK("http://www.kabupro.jp/mark/20120229/S000AG0G.htm","有価証券報告書")</f>
        <v>有価証券報告書</v>
      </c>
      <c r="L4" s="15" t="str">
        <f>HYPERLINK("http://www.kabupro.jp/mark/20111014/S0009I8D.htm","四半期報告書")</f>
        <v>四半期報告書</v>
      </c>
      <c r="M4" s="15" t="str">
        <f>HYPERLINK("http://www.kabupro.jp/mark/20110715/S0008XA4.htm","四半期報告書")</f>
        <v>四半期報告書</v>
      </c>
      <c r="N4" s="15" t="str">
        <f>HYPERLINK("http://www.kabupro.jp/mark/20110414/S00085PM.htm","四半期報告書")</f>
        <v>四半期報告書</v>
      </c>
      <c r="O4" s="15" t="str">
        <f>HYPERLINK("http://www.kabupro.jp/mark/20110228/S0007WHB.htm","有価証券報告書")</f>
        <v>有価証券報告書</v>
      </c>
      <c r="P4" s="15" t="str">
        <f>HYPERLINK("http://www.kabupro.jp/mark/20101015/S0006Y9R.htm","四半期報告書")</f>
        <v>四半期報告書</v>
      </c>
      <c r="Q4" s="15" t="str">
        <f>HYPERLINK("http://www.kabupro.jp/mark/20100715/S0006CXW.htm","四半期報告書")</f>
        <v>四半期報告書</v>
      </c>
      <c r="R4" s="15" t="str">
        <f>HYPERLINK("http://www.kabupro.jp/mark/20100414/S0005JP7.htm","四半期報告書")</f>
        <v>四半期報告書</v>
      </c>
      <c r="S4" s="15" t="str">
        <f>HYPERLINK("http://www.kabupro.jp/mark/20100226/S0005AEV.htm","有価証券報告書")</f>
        <v>有価証券報告書</v>
      </c>
    </row>
    <row r="5" spans="1:19" ht="14.25" thickBot="1">
      <c r="A5" s="11" t="s">
        <v>69</v>
      </c>
      <c r="B5" s="1" t="s">
        <v>249</v>
      </c>
      <c r="C5" s="1" t="s">
        <v>75</v>
      </c>
      <c r="D5" s="1" t="s">
        <v>249</v>
      </c>
      <c r="E5" s="1" t="s">
        <v>75</v>
      </c>
      <c r="F5" s="1" t="s">
        <v>254</v>
      </c>
      <c r="G5" s="1" t="s">
        <v>79</v>
      </c>
      <c r="H5" s="1" t="s">
        <v>262</v>
      </c>
      <c r="I5" s="1" t="s">
        <v>259</v>
      </c>
      <c r="J5" s="1" t="s">
        <v>266</v>
      </c>
      <c r="K5" s="1" t="s">
        <v>81</v>
      </c>
      <c r="L5" s="1" t="s">
        <v>262</v>
      </c>
      <c r="M5" s="1" t="s">
        <v>264</v>
      </c>
      <c r="N5" s="1" t="s">
        <v>266</v>
      </c>
      <c r="O5" s="1" t="s">
        <v>83</v>
      </c>
      <c r="P5" s="1" t="s">
        <v>267</v>
      </c>
      <c r="Q5" s="1" t="s">
        <v>269</v>
      </c>
      <c r="R5" s="1" t="s">
        <v>271</v>
      </c>
      <c r="S5" s="1" t="s">
        <v>85</v>
      </c>
    </row>
    <row r="6" spans="1:19" ht="15" thickBot="1" thickTop="1">
      <c r="A6" s="10" t="s">
        <v>70</v>
      </c>
      <c r="B6" s="18" t="s">
        <v>61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71</v>
      </c>
      <c r="B7" s="14" t="s">
        <v>15</v>
      </c>
      <c r="C7" s="16" t="s">
        <v>76</v>
      </c>
      <c r="D7" s="14" t="s">
        <v>15</v>
      </c>
      <c r="E7" s="16" t="s">
        <v>76</v>
      </c>
      <c r="F7" s="14" t="s">
        <v>15</v>
      </c>
      <c r="G7" s="16" t="s">
        <v>76</v>
      </c>
      <c r="H7" s="14" t="s">
        <v>15</v>
      </c>
      <c r="I7" s="14" t="s">
        <v>15</v>
      </c>
      <c r="J7" s="14" t="s">
        <v>15</v>
      </c>
      <c r="K7" s="16" t="s">
        <v>76</v>
      </c>
      <c r="L7" s="14" t="s">
        <v>15</v>
      </c>
      <c r="M7" s="14" t="s">
        <v>15</v>
      </c>
      <c r="N7" s="14" t="s">
        <v>15</v>
      </c>
      <c r="O7" s="16" t="s">
        <v>76</v>
      </c>
      <c r="P7" s="14" t="s">
        <v>15</v>
      </c>
      <c r="Q7" s="14" t="s">
        <v>15</v>
      </c>
      <c r="R7" s="14" t="s">
        <v>15</v>
      </c>
      <c r="S7" s="16" t="s">
        <v>76</v>
      </c>
    </row>
    <row r="8" spans="1:19" ht="13.5">
      <c r="A8" s="13" t="s">
        <v>72</v>
      </c>
      <c r="B8" s="1" t="s">
        <v>16</v>
      </c>
      <c r="C8" s="17" t="s">
        <v>180</v>
      </c>
      <c r="D8" s="1" t="s">
        <v>180</v>
      </c>
      <c r="E8" s="17" t="s">
        <v>181</v>
      </c>
      <c r="F8" s="1" t="s">
        <v>181</v>
      </c>
      <c r="G8" s="17" t="s">
        <v>182</v>
      </c>
      <c r="H8" s="1" t="s">
        <v>182</v>
      </c>
      <c r="I8" s="1" t="s">
        <v>182</v>
      </c>
      <c r="J8" s="1" t="s">
        <v>182</v>
      </c>
      <c r="K8" s="17" t="s">
        <v>183</v>
      </c>
      <c r="L8" s="1" t="s">
        <v>183</v>
      </c>
      <c r="M8" s="1" t="s">
        <v>183</v>
      </c>
      <c r="N8" s="1" t="s">
        <v>183</v>
      </c>
      <c r="O8" s="17" t="s">
        <v>184</v>
      </c>
      <c r="P8" s="1" t="s">
        <v>184</v>
      </c>
      <c r="Q8" s="1" t="s">
        <v>184</v>
      </c>
      <c r="R8" s="1" t="s">
        <v>184</v>
      </c>
      <c r="S8" s="17" t="s">
        <v>185</v>
      </c>
    </row>
    <row r="9" spans="1:19" ht="13.5">
      <c r="A9" s="13" t="s">
        <v>73</v>
      </c>
      <c r="B9" s="1" t="s">
        <v>250</v>
      </c>
      <c r="C9" s="17" t="s">
        <v>77</v>
      </c>
      <c r="D9" s="1" t="s">
        <v>255</v>
      </c>
      <c r="E9" s="17" t="s">
        <v>78</v>
      </c>
      <c r="F9" s="1" t="s">
        <v>260</v>
      </c>
      <c r="G9" s="17" t="s">
        <v>80</v>
      </c>
      <c r="H9" s="1" t="s">
        <v>263</v>
      </c>
      <c r="I9" s="1" t="s">
        <v>265</v>
      </c>
      <c r="J9" s="1" t="s">
        <v>83</v>
      </c>
      <c r="K9" s="17" t="s">
        <v>82</v>
      </c>
      <c r="L9" s="1" t="s">
        <v>268</v>
      </c>
      <c r="M9" s="1" t="s">
        <v>270</v>
      </c>
      <c r="N9" s="1" t="s">
        <v>272</v>
      </c>
      <c r="O9" s="17" t="s">
        <v>84</v>
      </c>
      <c r="P9" s="1" t="s">
        <v>274</v>
      </c>
      <c r="Q9" s="1" t="s">
        <v>276</v>
      </c>
      <c r="R9" s="1" t="s">
        <v>278</v>
      </c>
      <c r="S9" s="17" t="s">
        <v>86</v>
      </c>
    </row>
    <row r="10" spans="1:19" ht="14.25" thickBot="1">
      <c r="A10" s="13" t="s">
        <v>74</v>
      </c>
      <c r="B10" s="1" t="s">
        <v>88</v>
      </c>
      <c r="C10" s="17" t="s">
        <v>88</v>
      </c>
      <c r="D10" s="1" t="s">
        <v>88</v>
      </c>
      <c r="E10" s="17" t="s">
        <v>88</v>
      </c>
      <c r="F10" s="1" t="s">
        <v>88</v>
      </c>
      <c r="G10" s="17" t="s">
        <v>88</v>
      </c>
      <c r="H10" s="1" t="s">
        <v>88</v>
      </c>
      <c r="I10" s="1" t="s">
        <v>88</v>
      </c>
      <c r="J10" s="1" t="s">
        <v>88</v>
      </c>
      <c r="K10" s="17" t="s">
        <v>88</v>
      </c>
      <c r="L10" s="1" t="s">
        <v>88</v>
      </c>
      <c r="M10" s="1" t="s">
        <v>88</v>
      </c>
      <c r="N10" s="1" t="s">
        <v>88</v>
      </c>
      <c r="O10" s="17" t="s">
        <v>88</v>
      </c>
      <c r="P10" s="1" t="s">
        <v>88</v>
      </c>
      <c r="Q10" s="1" t="s">
        <v>88</v>
      </c>
      <c r="R10" s="1" t="s">
        <v>88</v>
      </c>
      <c r="S10" s="17" t="s">
        <v>88</v>
      </c>
    </row>
    <row r="11" spans="1:19" ht="14.25" thickTop="1">
      <c r="A11" s="26" t="s">
        <v>240</v>
      </c>
      <c r="B11" s="27">
        <v>360889</v>
      </c>
      <c r="C11" s="21">
        <v>500863</v>
      </c>
      <c r="D11" s="27">
        <v>319637</v>
      </c>
      <c r="E11" s="21">
        <v>463075</v>
      </c>
      <c r="F11" s="27">
        <v>270147</v>
      </c>
      <c r="G11" s="21">
        <v>363374</v>
      </c>
      <c r="H11" s="27">
        <v>337058</v>
      </c>
      <c r="I11" s="27">
        <v>182836</v>
      </c>
      <c r="J11" s="27">
        <v>56322</v>
      </c>
      <c r="K11" s="21">
        <v>302796</v>
      </c>
      <c r="L11" s="27">
        <v>282571</v>
      </c>
      <c r="M11" s="27">
        <v>136943</v>
      </c>
      <c r="N11" s="27">
        <v>11594</v>
      </c>
      <c r="O11" s="21">
        <v>-2451262</v>
      </c>
      <c r="P11" s="27">
        <v>-2479679</v>
      </c>
      <c r="Q11" s="27">
        <v>-515040</v>
      </c>
      <c r="R11" s="27">
        <v>-207387</v>
      </c>
      <c r="S11" s="21">
        <v>-523914</v>
      </c>
    </row>
    <row r="12" spans="1:19" ht="13.5">
      <c r="A12" s="6" t="s">
        <v>205</v>
      </c>
      <c r="B12" s="28">
        <v>57483</v>
      </c>
      <c r="C12" s="22">
        <v>201024</v>
      </c>
      <c r="D12" s="28">
        <v>126469</v>
      </c>
      <c r="E12" s="22">
        <v>230509</v>
      </c>
      <c r="F12" s="28">
        <v>117443</v>
      </c>
      <c r="G12" s="22">
        <v>257725</v>
      </c>
      <c r="H12" s="28">
        <v>195697</v>
      </c>
      <c r="I12" s="28">
        <v>131909</v>
      </c>
      <c r="J12" s="28">
        <v>66794</v>
      </c>
      <c r="K12" s="22">
        <v>328321</v>
      </c>
      <c r="L12" s="28">
        <v>253134</v>
      </c>
      <c r="M12" s="28">
        <v>174365</v>
      </c>
      <c r="N12" s="28">
        <v>88944</v>
      </c>
      <c r="O12" s="22">
        <v>729111</v>
      </c>
      <c r="P12" s="28">
        <v>621357</v>
      </c>
      <c r="Q12" s="28">
        <v>405562</v>
      </c>
      <c r="R12" s="28">
        <v>180970</v>
      </c>
      <c r="S12" s="22">
        <v>647580</v>
      </c>
    </row>
    <row r="13" spans="1:19" ht="13.5">
      <c r="A13" s="6" t="s">
        <v>208</v>
      </c>
      <c r="B13" s="28"/>
      <c r="C13" s="22"/>
      <c r="D13" s="28"/>
      <c r="E13" s="22"/>
      <c r="F13" s="28"/>
      <c r="G13" s="22"/>
      <c r="H13" s="28"/>
      <c r="I13" s="28"/>
      <c r="J13" s="28"/>
      <c r="K13" s="22"/>
      <c r="L13" s="28"/>
      <c r="M13" s="28"/>
      <c r="N13" s="28"/>
      <c r="O13" s="22"/>
      <c r="P13" s="28"/>
      <c r="Q13" s="28"/>
      <c r="R13" s="28"/>
      <c r="S13" s="22">
        <v>25115</v>
      </c>
    </row>
    <row r="14" spans="1:19" ht="13.5">
      <c r="A14" s="6" t="s">
        <v>17</v>
      </c>
      <c r="B14" s="28"/>
      <c r="C14" s="22"/>
      <c r="D14" s="28"/>
      <c r="E14" s="22">
        <v>427</v>
      </c>
      <c r="F14" s="28">
        <v>427</v>
      </c>
      <c r="G14" s="22">
        <v>1991</v>
      </c>
      <c r="H14" s="28">
        <v>1991</v>
      </c>
      <c r="I14" s="28">
        <v>1991</v>
      </c>
      <c r="J14" s="28"/>
      <c r="K14" s="22">
        <v>3012</v>
      </c>
      <c r="L14" s="28">
        <v>3012</v>
      </c>
      <c r="M14" s="28">
        <v>3012</v>
      </c>
      <c r="N14" s="28"/>
      <c r="O14" s="22">
        <v>6142</v>
      </c>
      <c r="P14" s="28">
        <v>6142</v>
      </c>
      <c r="Q14" s="28">
        <v>6142</v>
      </c>
      <c r="R14" s="28"/>
      <c r="S14" s="22">
        <v>144153</v>
      </c>
    </row>
    <row r="15" spans="1:19" ht="13.5">
      <c r="A15" s="6" t="s">
        <v>18</v>
      </c>
      <c r="B15" s="28">
        <v>8510</v>
      </c>
      <c r="C15" s="22">
        <v>36005</v>
      </c>
      <c r="D15" s="28">
        <v>18796</v>
      </c>
      <c r="E15" s="22">
        <v>26576</v>
      </c>
      <c r="F15" s="28">
        <v>16630</v>
      </c>
      <c r="G15" s="22">
        <v>29296</v>
      </c>
      <c r="H15" s="28">
        <v>22057</v>
      </c>
      <c r="I15" s="28">
        <v>13258</v>
      </c>
      <c r="J15" s="28">
        <v>5361</v>
      </c>
      <c r="K15" s="22">
        <v>35779</v>
      </c>
      <c r="L15" s="28">
        <v>27263</v>
      </c>
      <c r="M15" s="28">
        <v>18109</v>
      </c>
      <c r="N15" s="28">
        <v>8621</v>
      </c>
      <c r="O15" s="22">
        <v>29483</v>
      </c>
      <c r="P15" s="28">
        <v>21097</v>
      </c>
      <c r="Q15" s="28">
        <v>11943</v>
      </c>
      <c r="R15" s="28">
        <v>4423</v>
      </c>
      <c r="S15" s="22">
        <v>31588</v>
      </c>
    </row>
    <row r="16" spans="1:19" ht="13.5">
      <c r="A16" s="6" t="s">
        <v>19</v>
      </c>
      <c r="B16" s="28">
        <v>128347</v>
      </c>
      <c r="C16" s="22"/>
      <c r="D16" s="28"/>
      <c r="E16" s="22">
        <v>-20262</v>
      </c>
      <c r="F16" s="28">
        <v>1063</v>
      </c>
      <c r="G16" s="22">
        <v>-74</v>
      </c>
      <c r="H16" s="28">
        <v>60983</v>
      </c>
      <c r="I16" s="28">
        <v>640</v>
      </c>
      <c r="J16" s="28">
        <v>60305</v>
      </c>
      <c r="K16" s="22">
        <v>-1643</v>
      </c>
      <c r="L16" s="28">
        <v>61466</v>
      </c>
      <c r="M16" s="28">
        <v>-644</v>
      </c>
      <c r="N16" s="28">
        <v>63714</v>
      </c>
      <c r="O16" s="22">
        <v>83</v>
      </c>
      <c r="P16" s="28">
        <v>67550</v>
      </c>
      <c r="Q16" s="28">
        <v>438</v>
      </c>
      <c r="R16" s="28">
        <v>63742</v>
      </c>
      <c r="S16" s="22">
        <v>565</v>
      </c>
    </row>
    <row r="17" spans="1:19" ht="13.5">
      <c r="A17" s="6" t="s">
        <v>20</v>
      </c>
      <c r="B17" s="28">
        <v>110</v>
      </c>
      <c r="C17" s="22">
        <v>-402</v>
      </c>
      <c r="D17" s="28">
        <v>-157</v>
      </c>
      <c r="E17" s="22">
        <v>-1365</v>
      </c>
      <c r="F17" s="28">
        <v>990</v>
      </c>
      <c r="G17" s="22">
        <v>1272</v>
      </c>
      <c r="H17" s="28">
        <v>-841</v>
      </c>
      <c r="I17" s="28">
        <v>865</v>
      </c>
      <c r="J17" s="28">
        <v>918</v>
      </c>
      <c r="K17" s="22">
        <v>-8113</v>
      </c>
      <c r="L17" s="28">
        <v>-8201</v>
      </c>
      <c r="M17" s="28">
        <v>-6253</v>
      </c>
      <c r="N17" s="28">
        <v>4204</v>
      </c>
      <c r="O17" s="22">
        <v>50485</v>
      </c>
      <c r="P17" s="28">
        <v>47945</v>
      </c>
      <c r="Q17" s="28">
        <v>43462</v>
      </c>
      <c r="R17" s="28">
        <v>1215</v>
      </c>
      <c r="S17" s="22">
        <v>27165</v>
      </c>
    </row>
    <row r="18" spans="1:19" ht="13.5">
      <c r="A18" s="6" t="s">
        <v>21</v>
      </c>
      <c r="B18" s="28"/>
      <c r="C18" s="22"/>
      <c r="D18" s="28"/>
      <c r="E18" s="22"/>
      <c r="F18" s="28"/>
      <c r="G18" s="22"/>
      <c r="H18" s="28">
        <v>8207</v>
      </c>
      <c r="I18" s="28">
        <v>-154</v>
      </c>
      <c r="J18" s="28">
        <v>-154</v>
      </c>
      <c r="K18" s="22"/>
      <c r="L18" s="28">
        <v>-1502</v>
      </c>
      <c r="M18" s="28">
        <v>-135</v>
      </c>
      <c r="N18" s="28"/>
      <c r="O18" s="22"/>
      <c r="P18" s="28">
        <v>-3345</v>
      </c>
      <c r="Q18" s="28">
        <v>5926</v>
      </c>
      <c r="R18" s="28"/>
      <c r="S18" s="22"/>
    </row>
    <row r="19" spans="1:19" ht="13.5">
      <c r="A19" s="6" t="s">
        <v>22</v>
      </c>
      <c r="B19" s="28">
        <v>-918</v>
      </c>
      <c r="C19" s="22">
        <v>-1214</v>
      </c>
      <c r="D19" s="28">
        <v>-824</v>
      </c>
      <c r="E19" s="22">
        <v>-663</v>
      </c>
      <c r="F19" s="28">
        <v>-220</v>
      </c>
      <c r="G19" s="22">
        <v>-876</v>
      </c>
      <c r="H19" s="28">
        <v>-825</v>
      </c>
      <c r="I19" s="28">
        <v>-665</v>
      </c>
      <c r="J19" s="28">
        <v>-139</v>
      </c>
      <c r="K19" s="22">
        <v>-1014</v>
      </c>
      <c r="L19" s="28">
        <v>-972</v>
      </c>
      <c r="M19" s="28">
        <v>-792</v>
      </c>
      <c r="N19" s="28">
        <v>-93</v>
      </c>
      <c r="O19" s="22">
        <v>-1111</v>
      </c>
      <c r="P19" s="28">
        <v>-1100</v>
      </c>
      <c r="Q19" s="28">
        <v>-976</v>
      </c>
      <c r="R19" s="28">
        <v>-431</v>
      </c>
      <c r="S19" s="22">
        <v>-1405</v>
      </c>
    </row>
    <row r="20" spans="1:19" ht="13.5">
      <c r="A20" s="6" t="s">
        <v>223</v>
      </c>
      <c r="B20" s="28">
        <v>6533</v>
      </c>
      <c r="C20" s="22">
        <v>18491</v>
      </c>
      <c r="D20" s="28">
        <v>9550</v>
      </c>
      <c r="E20" s="22">
        <v>15406</v>
      </c>
      <c r="F20" s="28">
        <v>7198</v>
      </c>
      <c r="G20" s="22">
        <v>12898</v>
      </c>
      <c r="H20" s="28">
        <v>9418</v>
      </c>
      <c r="I20" s="28">
        <v>6444</v>
      </c>
      <c r="J20" s="28">
        <v>3446</v>
      </c>
      <c r="K20" s="22">
        <v>17686</v>
      </c>
      <c r="L20" s="28">
        <v>14003</v>
      </c>
      <c r="M20" s="28">
        <v>10034</v>
      </c>
      <c r="N20" s="28">
        <v>5499</v>
      </c>
      <c r="O20" s="22">
        <v>21100</v>
      </c>
      <c r="P20" s="28">
        <v>15727</v>
      </c>
      <c r="Q20" s="28">
        <v>9714</v>
      </c>
      <c r="R20" s="28">
        <v>4410</v>
      </c>
      <c r="S20" s="22">
        <v>14023</v>
      </c>
    </row>
    <row r="21" spans="1:19" ht="13.5">
      <c r="A21" s="6" t="s">
        <v>23</v>
      </c>
      <c r="B21" s="28">
        <v>1200</v>
      </c>
      <c r="C21" s="22">
        <v>2387</v>
      </c>
      <c r="D21" s="28">
        <v>1172</v>
      </c>
      <c r="E21" s="22">
        <v>2580</v>
      </c>
      <c r="F21" s="28">
        <v>1244</v>
      </c>
      <c r="G21" s="22">
        <v>2489</v>
      </c>
      <c r="H21" s="28">
        <v>1866</v>
      </c>
      <c r="I21" s="28">
        <v>1244</v>
      </c>
      <c r="J21" s="28">
        <v>622</v>
      </c>
      <c r="K21" s="22">
        <v>2234</v>
      </c>
      <c r="L21" s="28">
        <v>1612</v>
      </c>
      <c r="M21" s="28">
        <v>989</v>
      </c>
      <c r="N21" s="28">
        <v>367</v>
      </c>
      <c r="O21" s="22">
        <v>1753</v>
      </c>
      <c r="P21" s="28">
        <v>1385</v>
      </c>
      <c r="Q21" s="28">
        <v>796</v>
      </c>
      <c r="R21" s="28">
        <v>342</v>
      </c>
      <c r="S21" s="22">
        <v>1371</v>
      </c>
    </row>
    <row r="22" spans="1:19" ht="13.5">
      <c r="A22" s="6" t="s">
        <v>24</v>
      </c>
      <c r="B22" s="28">
        <v>0</v>
      </c>
      <c r="C22" s="22"/>
      <c r="D22" s="28"/>
      <c r="E22" s="22">
        <v>-283</v>
      </c>
      <c r="F22" s="28">
        <v>-283</v>
      </c>
      <c r="G22" s="22"/>
      <c r="H22" s="28"/>
      <c r="I22" s="28"/>
      <c r="J22" s="28"/>
      <c r="K22" s="22"/>
      <c r="L22" s="28"/>
      <c r="M22" s="28"/>
      <c r="N22" s="28"/>
      <c r="O22" s="22"/>
      <c r="P22" s="28"/>
      <c r="Q22" s="28"/>
      <c r="R22" s="28"/>
      <c r="S22" s="22"/>
    </row>
    <row r="23" spans="1:19" ht="13.5">
      <c r="A23" s="6" t="s">
        <v>25</v>
      </c>
      <c r="B23" s="28"/>
      <c r="C23" s="22"/>
      <c r="D23" s="28"/>
      <c r="E23" s="22"/>
      <c r="F23" s="28"/>
      <c r="G23" s="22"/>
      <c r="H23" s="28"/>
      <c r="I23" s="28"/>
      <c r="J23" s="28"/>
      <c r="K23" s="22"/>
      <c r="L23" s="28"/>
      <c r="M23" s="28"/>
      <c r="N23" s="28"/>
      <c r="O23" s="22">
        <v>-34057</v>
      </c>
      <c r="P23" s="28">
        <v>-34057</v>
      </c>
      <c r="Q23" s="28">
        <v>-34057</v>
      </c>
      <c r="R23" s="28"/>
      <c r="S23" s="22">
        <v>-31640</v>
      </c>
    </row>
    <row r="24" spans="1:19" ht="13.5">
      <c r="A24" s="6" t="s">
        <v>237</v>
      </c>
      <c r="B24" s="28">
        <v>511</v>
      </c>
      <c r="C24" s="22">
        <v>15708</v>
      </c>
      <c r="D24" s="28"/>
      <c r="E24" s="22">
        <v>7848</v>
      </c>
      <c r="F24" s="28"/>
      <c r="G24" s="22">
        <v>2950</v>
      </c>
      <c r="H24" s="28"/>
      <c r="I24" s="28"/>
      <c r="J24" s="28"/>
      <c r="K24" s="22">
        <v>18210</v>
      </c>
      <c r="L24" s="28"/>
      <c r="M24" s="28"/>
      <c r="N24" s="28"/>
      <c r="O24" s="22">
        <v>1786311</v>
      </c>
      <c r="P24" s="28">
        <v>1770889</v>
      </c>
      <c r="Q24" s="28">
        <v>1629</v>
      </c>
      <c r="R24" s="28"/>
      <c r="S24" s="22">
        <v>157506</v>
      </c>
    </row>
    <row r="25" spans="1:19" ht="13.5">
      <c r="A25" s="6" t="s">
        <v>26</v>
      </c>
      <c r="B25" s="28">
        <v>80</v>
      </c>
      <c r="C25" s="22">
        <v>287</v>
      </c>
      <c r="D25" s="28"/>
      <c r="E25" s="22">
        <v>2489</v>
      </c>
      <c r="F25" s="28">
        <v>53</v>
      </c>
      <c r="G25" s="22">
        <v>227</v>
      </c>
      <c r="H25" s="28">
        <v>218</v>
      </c>
      <c r="I25" s="28">
        <v>206</v>
      </c>
      <c r="J25" s="28">
        <v>34</v>
      </c>
      <c r="K25" s="22">
        <v>1817</v>
      </c>
      <c r="L25" s="28">
        <v>1515</v>
      </c>
      <c r="M25" s="28">
        <v>1515</v>
      </c>
      <c r="N25" s="28">
        <v>1246</v>
      </c>
      <c r="O25" s="22">
        <v>925</v>
      </c>
      <c r="P25" s="28">
        <v>925</v>
      </c>
      <c r="Q25" s="28">
        <v>570</v>
      </c>
      <c r="R25" s="28">
        <v>132</v>
      </c>
      <c r="S25" s="22">
        <v>5749</v>
      </c>
    </row>
    <row r="26" spans="1:19" ht="13.5">
      <c r="A26" s="6" t="s">
        <v>27</v>
      </c>
      <c r="B26" s="28"/>
      <c r="C26" s="22"/>
      <c r="D26" s="28"/>
      <c r="E26" s="22"/>
      <c r="F26" s="28"/>
      <c r="G26" s="22"/>
      <c r="H26" s="28"/>
      <c r="I26" s="28"/>
      <c r="J26" s="28"/>
      <c r="K26" s="22">
        <v>3952</v>
      </c>
      <c r="L26" s="28"/>
      <c r="M26" s="28"/>
      <c r="N26" s="28"/>
      <c r="O26" s="22">
        <v>4005</v>
      </c>
      <c r="P26" s="28">
        <v>4005</v>
      </c>
      <c r="Q26" s="28">
        <v>4005</v>
      </c>
      <c r="R26" s="28"/>
      <c r="S26" s="22">
        <v>24471</v>
      </c>
    </row>
    <row r="27" spans="1:19" ht="13.5">
      <c r="A27" s="6" t="s">
        <v>28</v>
      </c>
      <c r="B27" s="28"/>
      <c r="C27" s="22">
        <v>-532</v>
      </c>
      <c r="D27" s="28">
        <v>-532</v>
      </c>
      <c r="E27" s="22"/>
      <c r="F27" s="28"/>
      <c r="G27" s="22">
        <v>-233</v>
      </c>
      <c r="H27" s="28"/>
      <c r="I27" s="28"/>
      <c r="J27" s="28"/>
      <c r="K27" s="22">
        <v>-297</v>
      </c>
      <c r="L27" s="28">
        <v>-297</v>
      </c>
      <c r="M27" s="28">
        <v>-297</v>
      </c>
      <c r="N27" s="28"/>
      <c r="O27" s="22"/>
      <c r="P27" s="28"/>
      <c r="Q27" s="28"/>
      <c r="R27" s="28"/>
      <c r="S27" s="22"/>
    </row>
    <row r="28" spans="1:19" ht="13.5">
      <c r="A28" s="6" t="s">
        <v>29</v>
      </c>
      <c r="B28" s="28">
        <v>-162683</v>
      </c>
      <c r="C28" s="22">
        <v>100732</v>
      </c>
      <c r="D28" s="28">
        <v>24525</v>
      </c>
      <c r="E28" s="22">
        <v>-14491</v>
      </c>
      <c r="F28" s="28">
        <v>12299</v>
      </c>
      <c r="G28" s="22">
        <v>-15626</v>
      </c>
      <c r="H28" s="28">
        <v>143409</v>
      </c>
      <c r="I28" s="28">
        <v>210341</v>
      </c>
      <c r="J28" s="28">
        <v>208833</v>
      </c>
      <c r="K28" s="22">
        <v>-35792</v>
      </c>
      <c r="L28" s="28">
        <v>-21036</v>
      </c>
      <c r="M28" s="28">
        <v>-45630</v>
      </c>
      <c r="N28" s="28">
        <v>13696</v>
      </c>
      <c r="O28" s="22">
        <v>4502</v>
      </c>
      <c r="P28" s="28">
        <v>-80905</v>
      </c>
      <c r="Q28" s="28">
        <v>-51181</v>
      </c>
      <c r="R28" s="28">
        <v>22517</v>
      </c>
      <c r="S28" s="22">
        <v>51546</v>
      </c>
    </row>
    <row r="29" spans="1:19" ht="13.5">
      <c r="A29" s="6" t="s">
        <v>30</v>
      </c>
      <c r="B29" s="28">
        <v>13393</v>
      </c>
      <c r="C29" s="22">
        <v>-18880</v>
      </c>
      <c r="D29" s="28">
        <v>-36163</v>
      </c>
      <c r="E29" s="22">
        <v>-2487</v>
      </c>
      <c r="F29" s="28">
        <v>6978</v>
      </c>
      <c r="G29" s="22">
        <v>34527</v>
      </c>
      <c r="H29" s="28">
        <v>41673</v>
      </c>
      <c r="I29" s="28">
        <v>24204</v>
      </c>
      <c r="J29" s="28">
        <v>-20146</v>
      </c>
      <c r="K29" s="22">
        <v>-9329</v>
      </c>
      <c r="L29" s="28">
        <v>29296</v>
      </c>
      <c r="M29" s="28">
        <v>-2267</v>
      </c>
      <c r="N29" s="28">
        <v>-11132</v>
      </c>
      <c r="O29" s="22">
        <v>-11672</v>
      </c>
      <c r="P29" s="28">
        <v>610</v>
      </c>
      <c r="Q29" s="28">
        <v>-43495</v>
      </c>
      <c r="R29" s="28">
        <v>-40738</v>
      </c>
      <c r="S29" s="22">
        <v>-11824</v>
      </c>
    </row>
    <row r="30" spans="1:19" ht="13.5">
      <c r="A30" s="6" t="s">
        <v>31</v>
      </c>
      <c r="B30" s="28">
        <v>24613</v>
      </c>
      <c r="C30" s="22">
        <v>-5298</v>
      </c>
      <c r="D30" s="28">
        <v>-26037</v>
      </c>
      <c r="E30" s="22">
        <v>-10390</v>
      </c>
      <c r="F30" s="28">
        <v>9657</v>
      </c>
      <c r="G30" s="22">
        <v>9750</v>
      </c>
      <c r="H30" s="28">
        <v>-1050</v>
      </c>
      <c r="I30" s="28">
        <v>12862</v>
      </c>
      <c r="J30" s="28">
        <v>-9308</v>
      </c>
      <c r="K30" s="22">
        <v>-26401</v>
      </c>
      <c r="L30" s="28">
        <v>-22174</v>
      </c>
      <c r="M30" s="28">
        <v>-31951</v>
      </c>
      <c r="N30" s="28">
        <v>-20736</v>
      </c>
      <c r="O30" s="22">
        <v>3859</v>
      </c>
      <c r="P30" s="28">
        <v>5140</v>
      </c>
      <c r="Q30" s="28">
        <v>1694</v>
      </c>
      <c r="R30" s="28"/>
      <c r="S30" s="22"/>
    </row>
    <row r="31" spans="1:19" ht="13.5">
      <c r="A31" s="6" t="s">
        <v>32</v>
      </c>
      <c r="B31" s="28">
        <v>-17146</v>
      </c>
      <c r="C31" s="22">
        <v>7097</v>
      </c>
      <c r="D31" s="28">
        <v>-2350</v>
      </c>
      <c r="E31" s="22">
        <v>-4160</v>
      </c>
      <c r="F31" s="28">
        <v>-26775</v>
      </c>
      <c r="G31" s="22">
        <v>4686</v>
      </c>
      <c r="H31" s="28">
        <v>6677</v>
      </c>
      <c r="I31" s="28">
        <v>-12933</v>
      </c>
      <c r="J31" s="28">
        <v>4278</v>
      </c>
      <c r="K31" s="22">
        <v>40852</v>
      </c>
      <c r="L31" s="28">
        <v>51326</v>
      </c>
      <c r="M31" s="28">
        <v>38581</v>
      </c>
      <c r="N31" s="28">
        <v>12245</v>
      </c>
      <c r="O31" s="22">
        <v>110084</v>
      </c>
      <c r="P31" s="28">
        <v>53519</v>
      </c>
      <c r="Q31" s="28">
        <v>-22471</v>
      </c>
      <c r="R31" s="28">
        <v>-23989</v>
      </c>
      <c r="S31" s="22">
        <v>-105427</v>
      </c>
    </row>
    <row r="32" spans="1:19" ht="13.5">
      <c r="A32" s="6" t="s">
        <v>33</v>
      </c>
      <c r="B32" s="28">
        <v>539</v>
      </c>
      <c r="C32" s="22">
        <v>912</v>
      </c>
      <c r="D32" s="28">
        <v>228</v>
      </c>
      <c r="E32" s="22">
        <v>-2840</v>
      </c>
      <c r="F32" s="28">
        <v>-3524</v>
      </c>
      <c r="G32" s="22">
        <v>687</v>
      </c>
      <c r="H32" s="28">
        <v>582</v>
      </c>
      <c r="I32" s="28">
        <v>395</v>
      </c>
      <c r="J32" s="28">
        <v>207</v>
      </c>
      <c r="K32" s="22">
        <v>-1173</v>
      </c>
      <c r="L32" s="28">
        <v>-1445</v>
      </c>
      <c r="M32" s="28">
        <v>-1739</v>
      </c>
      <c r="N32" s="28">
        <v>-2033</v>
      </c>
      <c r="O32" s="22">
        <v>-1279</v>
      </c>
      <c r="P32" s="28">
        <v>-1279</v>
      </c>
      <c r="Q32" s="28">
        <v>2437</v>
      </c>
      <c r="R32" s="28"/>
      <c r="S32" s="22"/>
    </row>
    <row r="33" spans="1:19" ht="13.5">
      <c r="A33" s="6" t="s">
        <v>34</v>
      </c>
      <c r="B33" s="28">
        <v>-190468</v>
      </c>
      <c r="C33" s="22">
        <v>-13939</v>
      </c>
      <c r="D33" s="28">
        <v>-2490</v>
      </c>
      <c r="E33" s="22">
        <v>18212</v>
      </c>
      <c r="F33" s="28">
        <v>-56602</v>
      </c>
      <c r="G33" s="22">
        <v>31187</v>
      </c>
      <c r="H33" s="28">
        <v>-234699</v>
      </c>
      <c r="I33" s="28">
        <v>-92057</v>
      </c>
      <c r="J33" s="28">
        <v>-165256</v>
      </c>
      <c r="K33" s="22">
        <v>115147</v>
      </c>
      <c r="L33" s="28">
        <v>-91441</v>
      </c>
      <c r="M33" s="28">
        <v>92262</v>
      </c>
      <c r="N33" s="28">
        <v>-46341</v>
      </c>
      <c r="O33" s="22">
        <v>-127514</v>
      </c>
      <c r="P33" s="28">
        <v>-207631</v>
      </c>
      <c r="Q33" s="28">
        <v>124099</v>
      </c>
      <c r="R33" s="28">
        <v>-57499</v>
      </c>
      <c r="S33" s="22">
        <v>68905</v>
      </c>
    </row>
    <row r="34" spans="1:19" ht="13.5">
      <c r="A34" s="6" t="s">
        <v>111</v>
      </c>
      <c r="B34" s="28">
        <v>-12381</v>
      </c>
      <c r="C34" s="22">
        <v>-8335</v>
      </c>
      <c r="D34" s="28">
        <v>-8599</v>
      </c>
      <c r="E34" s="22">
        <v>-40937</v>
      </c>
      <c r="F34" s="28">
        <v>-19861</v>
      </c>
      <c r="G34" s="22">
        <v>-48579</v>
      </c>
      <c r="H34" s="28">
        <v>-37315</v>
      </c>
      <c r="I34" s="28">
        <v>-25148</v>
      </c>
      <c r="J34" s="28">
        <v>-12715</v>
      </c>
      <c r="K34" s="22">
        <v>-48738</v>
      </c>
      <c r="L34" s="28">
        <v>-35873</v>
      </c>
      <c r="M34" s="28">
        <v>-22520</v>
      </c>
      <c r="N34" s="28">
        <v>-12652</v>
      </c>
      <c r="O34" s="22">
        <v>-8197</v>
      </c>
      <c r="P34" s="28">
        <v>4702</v>
      </c>
      <c r="Q34" s="28">
        <v>2792</v>
      </c>
      <c r="R34" s="28">
        <v>1029</v>
      </c>
      <c r="S34" s="22">
        <v>15950</v>
      </c>
    </row>
    <row r="35" spans="1:19" ht="13.5">
      <c r="A35" s="6" t="s">
        <v>35</v>
      </c>
      <c r="B35" s="28">
        <v>218614</v>
      </c>
      <c r="C35" s="22">
        <v>831908</v>
      </c>
      <c r="D35" s="28">
        <v>423225</v>
      </c>
      <c r="E35" s="22">
        <v>669242</v>
      </c>
      <c r="F35" s="28">
        <v>336867</v>
      </c>
      <c r="G35" s="22">
        <v>703567</v>
      </c>
      <c r="H35" s="28">
        <v>569621</v>
      </c>
      <c r="I35" s="28">
        <v>470750</v>
      </c>
      <c r="J35" s="28">
        <v>213912</v>
      </c>
      <c r="K35" s="22">
        <v>737621</v>
      </c>
      <c r="L35" s="28">
        <v>542256</v>
      </c>
      <c r="M35" s="28">
        <v>363581</v>
      </c>
      <c r="N35" s="28">
        <v>117145</v>
      </c>
      <c r="O35" s="22">
        <v>112711</v>
      </c>
      <c r="P35" s="28">
        <v>-186998</v>
      </c>
      <c r="Q35" s="28">
        <v>-46005</v>
      </c>
      <c r="R35" s="28">
        <v>-51262</v>
      </c>
      <c r="S35" s="22">
        <v>541482</v>
      </c>
    </row>
    <row r="36" spans="1:19" ht="13.5">
      <c r="A36" s="6" t="s">
        <v>36</v>
      </c>
      <c r="B36" s="28">
        <v>918</v>
      </c>
      <c r="C36" s="22">
        <v>1214</v>
      </c>
      <c r="D36" s="28">
        <v>824</v>
      </c>
      <c r="E36" s="22">
        <v>663</v>
      </c>
      <c r="F36" s="28">
        <v>220</v>
      </c>
      <c r="G36" s="22">
        <v>876</v>
      </c>
      <c r="H36" s="28">
        <v>825</v>
      </c>
      <c r="I36" s="28">
        <v>665</v>
      </c>
      <c r="J36" s="28">
        <v>139</v>
      </c>
      <c r="K36" s="22">
        <v>1014</v>
      </c>
      <c r="L36" s="28">
        <v>972</v>
      </c>
      <c r="M36" s="28">
        <v>792</v>
      </c>
      <c r="N36" s="28">
        <v>93</v>
      </c>
      <c r="O36" s="22">
        <v>1114</v>
      </c>
      <c r="P36" s="28">
        <v>1104</v>
      </c>
      <c r="Q36" s="28">
        <v>979</v>
      </c>
      <c r="R36" s="28">
        <v>434</v>
      </c>
      <c r="S36" s="22">
        <v>1405</v>
      </c>
    </row>
    <row r="37" spans="1:19" ht="13.5">
      <c r="A37" s="6" t="s">
        <v>37</v>
      </c>
      <c r="B37" s="28">
        <v>-6232</v>
      </c>
      <c r="C37" s="22">
        <v>-18279</v>
      </c>
      <c r="D37" s="28">
        <v>-9353</v>
      </c>
      <c r="E37" s="22">
        <v>-16251</v>
      </c>
      <c r="F37" s="28">
        <v>-7543</v>
      </c>
      <c r="G37" s="22">
        <v>-13173</v>
      </c>
      <c r="H37" s="28">
        <v>-9588</v>
      </c>
      <c r="I37" s="28">
        <v>-6252</v>
      </c>
      <c r="J37" s="28">
        <v>-3587</v>
      </c>
      <c r="K37" s="22">
        <v>-17617</v>
      </c>
      <c r="L37" s="28">
        <v>-13053</v>
      </c>
      <c r="M37" s="28">
        <v>-8826</v>
      </c>
      <c r="N37" s="28">
        <v>-4819</v>
      </c>
      <c r="O37" s="22">
        <v>-20184</v>
      </c>
      <c r="P37" s="28">
        <v>-15313</v>
      </c>
      <c r="Q37" s="28">
        <v>-10214</v>
      </c>
      <c r="R37" s="28">
        <v>-6520</v>
      </c>
      <c r="S37" s="22">
        <v>-11983</v>
      </c>
    </row>
    <row r="38" spans="1:19" ht="13.5">
      <c r="A38" s="6" t="s">
        <v>38</v>
      </c>
      <c r="B38" s="28">
        <v>-114674</v>
      </c>
      <c r="C38" s="22">
        <v>-5429</v>
      </c>
      <c r="D38" s="28">
        <v>-5429</v>
      </c>
      <c r="E38" s="22">
        <v>-6860</v>
      </c>
      <c r="F38" s="28">
        <v>-6860</v>
      </c>
      <c r="G38" s="22">
        <v>-7148</v>
      </c>
      <c r="H38" s="28">
        <v>-7148</v>
      </c>
      <c r="I38" s="28">
        <v>-7019</v>
      </c>
      <c r="J38" s="28">
        <v>-7019</v>
      </c>
      <c r="K38" s="22">
        <v>-3605</v>
      </c>
      <c r="L38" s="28">
        <v>-3605</v>
      </c>
      <c r="M38" s="28">
        <v>-3605</v>
      </c>
      <c r="N38" s="28">
        <v>-4193</v>
      </c>
      <c r="O38" s="22"/>
      <c r="P38" s="28"/>
      <c r="Q38" s="28"/>
      <c r="R38" s="28">
        <v>-674</v>
      </c>
      <c r="S38" s="22"/>
    </row>
    <row r="39" spans="1:19" ht="13.5">
      <c r="A39" s="6" t="s">
        <v>39</v>
      </c>
      <c r="B39" s="28"/>
      <c r="C39" s="22"/>
      <c r="D39" s="28"/>
      <c r="E39" s="22"/>
      <c r="F39" s="28"/>
      <c r="G39" s="22"/>
      <c r="H39" s="28"/>
      <c r="I39" s="28"/>
      <c r="J39" s="28"/>
      <c r="K39" s="22"/>
      <c r="L39" s="28"/>
      <c r="M39" s="28"/>
      <c r="N39" s="28"/>
      <c r="O39" s="22">
        <v>75143</v>
      </c>
      <c r="P39" s="28">
        <v>75143</v>
      </c>
      <c r="Q39" s="28">
        <v>79790</v>
      </c>
      <c r="R39" s="28"/>
      <c r="S39" s="22">
        <v>-230464</v>
      </c>
    </row>
    <row r="40" spans="1:19" ht="14.25" thickBot="1">
      <c r="A40" s="5" t="s">
        <v>40</v>
      </c>
      <c r="B40" s="29">
        <v>98626</v>
      </c>
      <c r="C40" s="23">
        <v>809413</v>
      </c>
      <c r="D40" s="29">
        <v>409267</v>
      </c>
      <c r="E40" s="23">
        <v>646794</v>
      </c>
      <c r="F40" s="29">
        <v>322684</v>
      </c>
      <c r="G40" s="23">
        <v>684122</v>
      </c>
      <c r="H40" s="29">
        <v>553709</v>
      </c>
      <c r="I40" s="29">
        <v>458143</v>
      </c>
      <c r="J40" s="29">
        <v>203445</v>
      </c>
      <c r="K40" s="23">
        <v>717412</v>
      </c>
      <c r="L40" s="29">
        <v>526569</v>
      </c>
      <c r="M40" s="29">
        <v>351942</v>
      </c>
      <c r="N40" s="29">
        <v>108225</v>
      </c>
      <c r="O40" s="23">
        <v>168785</v>
      </c>
      <c r="P40" s="29">
        <v>-126065</v>
      </c>
      <c r="Q40" s="29">
        <v>24549</v>
      </c>
      <c r="R40" s="29">
        <v>-58023</v>
      </c>
      <c r="S40" s="23">
        <v>300439</v>
      </c>
    </row>
    <row r="41" spans="1:19" ht="14.25" thickTop="1">
      <c r="A41" s="6" t="s">
        <v>41</v>
      </c>
      <c r="B41" s="28">
        <v>-19844</v>
      </c>
      <c r="C41" s="22">
        <v>-25971</v>
      </c>
      <c r="D41" s="28">
        <v>-14419</v>
      </c>
      <c r="E41" s="22">
        <v>-17663</v>
      </c>
      <c r="F41" s="28">
        <v>-11042</v>
      </c>
      <c r="G41" s="22">
        <v>-2706</v>
      </c>
      <c r="H41" s="28">
        <v>-2781</v>
      </c>
      <c r="I41" s="28">
        <v>-1262</v>
      </c>
      <c r="J41" s="28">
        <v>-1301</v>
      </c>
      <c r="K41" s="22">
        <v>-5075</v>
      </c>
      <c r="L41" s="28">
        <v>-5123</v>
      </c>
      <c r="M41" s="28">
        <v>-4278</v>
      </c>
      <c r="N41" s="28">
        <v>-1101</v>
      </c>
      <c r="O41" s="22">
        <v>-9974</v>
      </c>
      <c r="P41" s="28">
        <v>-8580</v>
      </c>
      <c r="Q41" s="28">
        <v>-4270</v>
      </c>
      <c r="R41" s="28">
        <v>-1696</v>
      </c>
      <c r="S41" s="22">
        <v>-48547</v>
      </c>
    </row>
    <row r="42" spans="1:19" ht="13.5">
      <c r="A42" s="6" t="s">
        <v>42</v>
      </c>
      <c r="B42" s="28"/>
      <c r="C42" s="22">
        <v>690</v>
      </c>
      <c r="D42" s="28">
        <v>690</v>
      </c>
      <c r="E42" s="22"/>
      <c r="F42" s="28"/>
      <c r="G42" s="22">
        <v>2403</v>
      </c>
      <c r="H42" s="28"/>
      <c r="I42" s="28"/>
      <c r="J42" s="28"/>
      <c r="K42" s="22">
        <v>297</v>
      </c>
      <c r="L42" s="28">
        <v>297</v>
      </c>
      <c r="M42" s="28"/>
      <c r="N42" s="28"/>
      <c r="O42" s="22"/>
      <c r="P42" s="28"/>
      <c r="Q42" s="28"/>
      <c r="R42" s="28"/>
      <c r="S42" s="22"/>
    </row>
    <row r="43" spans="1:19" ht="13.5">
      <c r="A43" s="6" t="s">
        <v>43</v>
      </c>
      <c r="B43" s="28">
        <v>-150584</v>
      </c>
      <c r="C43" s="22">
        <v>-320296</v>
      </c>
      <c r="D43" s="28">
        <v>-201983</v>
      </c>
      <c r="E43" s="22">
        <v>-537787</v>
      </c>
      <c r="F43" s="28">
        <v>-217098</v>
      </c>
      <c r="G43" s="22">
        <v>-150242</v>
      </c>
      <c r="H43" s="28">
        <v>-53649</v>
      </c>
      <c r="I43" s="28">
        <v>-49675</v>
      </c>
      <c r="J43" s="28">
        <v>-21338</v>
      </c>
      <c r="K43" s="22">
        <v>-92476</v>
      </c>
      <c r="L43" s="28">
        <v>-70938</v>
      </c>
      <c r="M43" s="28">
        <v>-54236</v>
      </c>
      <c r="N43" s="28">
        <v>-25713</v>
      </c>
      <c r="O43" s="22">
        <v>-410658</v>
      </c>
      <c r="P43" s="28">
        <v>-388511</v>
      </c>
      <c r="Q43" s="28">
        <v>-387424</v>
      </c>
      <c r="R43" s="28">
        <v>-253145</v>
      </c>
      <c r="S43" s="22">
        <v>-773511</v>
      </c>
    </row>
    <row r="44" spans="1:19" ht="13.5">
      <c r="A44" s="6" t="s">
        <v>44</v>
      </c>
      <c r="B44" s="28">
        <v>-2607</v>
      </c>
      <c r="C44" s="22">
        <v>-16208</v>
      </c>
      <c r="D44" s="28">
        <v>-305</v>
      </c>
      <c r="E44" s="22">
        <v>-13388</v>
      </c>
      <c r="F44" s="28">
        <v>-9672</v>
      </c>
      <c r="G44" s="22">
        <v>-2506</v>
      </c>
      <c r="H44" s="28">
        <v>-2141</v>
      </c>
      <c r="I44" s="28">
        <v>-2000</v>
      </c>
      <c r="J44" s="28"/>
      <c r="K44" s="22">
        <v>-180</v>
      </c>
      <c r="L44" s="28"/>
      <c r="M44" s="28"/>
      <c r="N44" s="28"/>
      <c r="O44" s="22">
        <v>-3443</v>
      </c>
      <c r="P44" s="28">
        <v>-3259</v>
      </c>
      <c r="Q44" s="28">
        <v>-1365</v>
      </c>
      <c r="R44" s="28">
        <v>-218</v>
      </c>
      <c r="S44" s="22">
        <v>-10683</v>
      </c>
    </row>
    <row r="45" spans="1:19" ht="13.5">
      <c r="A45" s="6" t="s">
        <v>45</v>
      </c>
      <c r="B45" s="28">
        <v>724</v>
      </c>
      <c r="C45" s="22">
        <v>667</v>
      </c>
      <c r="D45" s="28">
        <v>203</v>
      </c>
      <c r="E45" s="22">
        <v>827</v>
      </c>
      <c r="F45" s="28">
        <v>441</v>
      </c>
      <c r="G45" s="22">
        <v>9579</v>
      </c>
      <c r="H45" s="28">
        <v>1621</v>
      </c>
      <c r="I45" s="28">
        <v>1235</v>
      </c>
      <c r="J45" s="28">
        <v>396</v>
      </c>
      <c r="K45" s="22">
        <v>1057</v>
      </c>
      <c r="L45" s="28">
        <v>958</v>
      </c>
      <c r="M45" s="28">
        <v>843</v>
      </c>
      <c r="N45" s="28">
        <v>220</v>
      </c>
      <c r="O45" s="22">
        <v>7468</v>
      </c>
      <c r="P45" s="28">
        <v>1141</v>
      </c>
      <c r="Q45" s="28">
        <v>580</v>
      </c>
      <c r="R45" s="28">
        <v>737</v>
      </c>
      <c r="S45" s="22">
        <v>10911</v>
      </c>
    </row>
    <row r="46" spans="1:19" ht="13.5">
      <c r="A46" s="6" t="s">
        <v>46</v>
      </c>
      <c r="B46" s="28">
        <v>0</v>
      </c>
      <c r="C46" s="22"/>
      <c r="D46" s="28"/>
      <c r="E46" s="22">
        <v>284</v>
      </c>
      <c r="F46" s="28">
        <v>284</v>
      </c>
      <c r="G46" s="22"/>
      <c r="H46" s="28"/>
      <c r="I46" s="28"/>
      <c r="J46" s="28"/>
      <c r="K46" s="22"/>
      <c r="L46" s="28"/>
      <c r="M46" s="28"/>
      <c r="N46" s="28"/>
      <c r="O46" s="22"/>
      <c r="P46" s="28"/>
      <c r="Q46" s="28"/>
      <c r="R46" s="28"/>
      <c r="S46" s="22"/>
    </row>
    <row r="47" spans="1:19" ht="13.5">
      <c r="A47" s="6" t="s">
        <v>47</v>
      </c>
      <c r="B47" s="28">
        <v>20400</v>
      </c>
      <c r="C47" s="22">
        <v>15100</v>
      </c>
      <c r="D47" s="28">
        <v>10100</v>
      </c>
      <c r="E47" s="22">
        <v>2496</v>
      </c>
      <c r="F47" s="28">
        <v>2496</v>
      </c>
      <c r="G47" s="22">
        <v>1000</v>
      </c>
      <c r="H47" s="28">
        <v>1000</v>
      </c>
      <c r="I47" s="28">
        <v>1000</v>
      </c>
      <c r="J47" s="28"/>
      <c r="K47" s="22">
        <v>1000</v>
      </c>
      <c r="L47" s="28"/>
      <c r="M47" s="28"/>
      <c r="N47" s="28"/>
      <c r="O47" s="22"/>
      <c r="P47" s="28"/>
      <c r="Q47" s="28"/>
      <c r="R47" s="28"/>
      <c r="S47" s="22"/>
    </row>
    <row r="48" spans="1:19" ht="14.25" thickBot="1">
      <c r="A48" s="5" t="s">
        <v>48</v>
      </c>
      <c r="B48" s="29">
        <v>-151911</v>
      </c>
      <c r="C48" s="23">
        <v>-346018</v>
      </c>
      <c r="D48" s="29">
        <v>-205714</v>
      </c>
      <c r="E48" s="23">
        <v>-567732</v>
      </c>
      <c r="F48" s="29">
        <v>-234591</v>
      </c>
      <c r="G48" s="23">
        <v>-142472</v>
      </c>
      <c r="H48" s="29">
        <v>-55951</v>
      </c>
      <c r="I48" s="29">
        <v>-50703</v>
      </c>
      <c r="J48" s="29">
        <v>-22243</v>
      </c>
      <c r="K48" s="23">
        <v>-95376</v>
      </c>
      <c r="L48" s="29">
        <v>-74805</v>
      </c>
      <c r="M48" s="29">
        <v>-57672</v>
      </c>
      <c r="N48" s="29">
        <v>-26594</v>
      </c>
      <c r="O48" s="23">
        <v>-416606</v>
      </c>
      <c r="P48" s="29">
        <v>-399210</v>
      </c>
      <c r="Q48" s="29">
        <v>-392479</v>
      </c>
      <c r="R48" s="29">
        <v>-254323</v>
      </c>
      <c r="S48" s="23">
        <v>-821831</v>
      </c>
    </row>
    <row r="49" spans="1:19" ht="14.25" thickTop="1">
      <c r="A49" s="6" t="s">
        <v>49</v>
      </c>
      <c r="B49" s="28">
        <v>-130000</v>
      </c>
      <c r="C49" s="22">
        <v>-175000</v>
      </c>
      <c r="D49" s="28">
        <v>50000</v>
      </c>
      <c r="E49" s="22">
        <v>-71600</v>
      </c>
      <c r="F49" s="28">
        <v>14800</v>
      </c>
      <c r="G49" s="22">
        <v>151600</v>
      </c>
      <c r="H49" s="28">
        <v>110000</v>
      </c>
      <c r="I49" s="28">
        <v>-30000</v>
      </c>
      <c r="J49" s="28">
        <v>45000</v>
      </c>
      <c r="K49" s="22">
        <v>-127500</v>
      </c>
      <c r="L49" s="28">
        <v>-82500</v>
      </c>
      <c r="M49" s="28">
        <v>-157500</v>
      </c>
      <c r="N49" s="28">
        <v>-65000</v>
      </c>
      <c r="O49" s="22">
        <v>-232500</v>
      </c>
      <c r="P49" s="28">
        <v>-165000</v>
      </c>
      <c r="Q49" s="28">
        <v>-60000</v>
      </c>
      <c r="R49" s="28">
        <v>230000</v>
      </c>
      <c r="S49" s="22">
        <v>490000</v>
      </c>
    </row>
    <row r="50" spans="1:19" ht="13.5">
      <c r="A50" s="6" t="s">
        <v>50</v>
      </c>
      <c r="B50" s="28"/>
      <c r="C50" s="22">
        <v>200000</v>
      </c>
      <c r="D50" s="28"/>
      <c r="E50" s="22">
        <v>300000</v>
      </c>
      <c r="F50" s="28">
        <v>90000</v>
      </c>
      <c r="G50" s="22">
        <v>100000</v>
      </c>
      <c r="H50" s="28"/>
      <c r="I50" s="28"/>
      <c r="J50" s="28"/>
      <c r="K50" s="22"/>
      <c r="L50" s="28"/>
      <c r="M50" s="28"/>
      <c r="N50" s="28"/>
      <c r="O50" s="22">
        <v>100000</v>
      </c>
      <c r="P50" s="28">
        <v>100000</v>
      </c>
      <c r="Q50" s="28">
        <v>100000</v>
      </c>
      <c r="R50" s="28"/>
      <c r="S50" s="22">
        <v>400000</v>
      </c>
    </row>
    <row r="51" spans="1:19" ht="13.5">
      <c r="A51" s="6" t="s">
        <v>51</v>
      </c>
      <c r="B51" s="28">
        <v>-76796</v>
      </c>
      <c r="C51" s="22">
        <v>-85264</v>
      </c>
      <c r="D51" s="28">
        <v>-16800</v>
      </c>
      <c r="E51" s="22">
        <v>-76000</v>
      </c>
      <c r="F51" s="28">
        <v>-27600</v>
      </c>
      <c r="G51" s="22">
        <v>-105000</v>
      </c>
      <c r="H51" s="28">
        <v>-85300</v>
      </c>
      <c r="I51" s="28">
        <v>-68500</v>
      </c>
      <c r="J51" s="28">
        <v>-46250</v>
      </c>
      <c r="K51" s="22">
        <v>-153000</v>
      </c>
      <c r="L51" s="28">
        <v>-114750</v>
      </c>
      <c r="M51" s="28">
        <v>-76500</v>
      </c>
      <c r="N51" s="28">
        <v>-38250</v>
      </c>
      <c r="O51" s="22">
        <v>-155800</v>
      </c>
      <c r="P51" s="28">
        <v>-117550</v>
      </c>
      <c r="Q51" s="28">
        <v>-79300</v>
      </c>
      <c r="R51" s="28">
        <v>-32850</v>
      </c>
      <c r="S51" s="22">
        <v>-127400</v>
      </c>
    </row>
    <row r="52" spans="1:19" ht="13.5">
      <c r="A52" s="6" t="s">
        <v>52</v>
      </c>
      <c r="B52" s="28"/>
      <c r="C52" s="22">
        <v>196382</v>
      </c>
      <c r="D52" s="28"/>
      <c r="E52" s="22">
        <v>98140</v>
      </c>
      <c r="F52" s="28"/>
      <c r="G52" s="22"/>
      <c r="H52" s="28"/>
      <c r="I52" s="28"/>
      <c r="J52" s="28"/>
      <c r="K52" s="22"/>
      <c r="L52" s="28"/>
      <c r="M52" s="28"/>
      <c r="N52" s="28"/>
      <c r="O52" s="22">
        <v>292523</v>
      </c>
      <c r="P52" s="28">
        <v>292523</v>
      </c>
      <c r="Q52" s="28">
        <v>97740</v>
      </c>
      <c r="R52" s="28"/>
      <c r="S52" s="22"/>
    </row>
    <row r="53" spans="1:19" ht="13.5">
      <c r="A53" s="6" t="s">
        <v>53</v>
      </c>
      <c r="B53" s="28">
        <v>-60000</v>
      </c>
      <c r="C53" s="22">
        <v>-80000</v>
      </c>
      <c r="D53" s="28">
        <v>-40000</v>
      </c>
      <c r="E53" s="22">
        <v>-60000</v>
      </c>
      <c r="F53" s="28">
        <v>-30000</v>
      </c>
      <c r="G53" s="22">
        <v>-60000</v>
      </c>
      <c r="H53" s="28">
        <v>-50000</v>
      </c>
      <c r="I53" s="28">
        <v>-30000</v>
      </c>
      <c r="J53" s="28">
        <v>-20000</v>
      </c>
      <c r="K53" s="22">
        <v>-80000</v>
      </c>
      <c r="L53" s="28">
        <v>-70000</v>
      </c>
      <c r="M53" s="28">
        <v>-50000</v>
      </c>
      <c r="N53" s="28">
        <v>-40000</v>
      </c>
      <c r="O53" s="22">
        <v>-93000</v>
      </c>
      <c r="P53" s="28">
        <v>-83000</v>
      </c>
      <c r="Q53" s="28">
        <v>-63000</v>
      </c>
      <c r="R53" s="28">
        <v>-43000</v>
      </c>
      <c r="S53" s="22">
        <v>-126000</v>
      </c>
    </row>
    <row r="54" spans="1:19" ht="13.5">
      <c r="A54" s="6" t="s">
        <v>54</v>
      </c>
      <c r="B54" s="28">
        <v>-39797</v>
      </c>
      <c r="C54" s="22">
        <v>-63735</v>
      </c>
      <c r="D54" s="28">
        <v>-23802</v>
      </c>
      <c r="E54" s="22">
        <v>-31816</v>
      </c>
      <c r="F54" s="28">
        <v>-15123</v>
      </c>
      <c r="G54" s="22">
        <v>-21834</v>
      </c>
      <c r="H54" s="28">
        <v>-14654</v>
      </c>
      <c r="I54" s="28">
        <v>-9264</v>
      </c>
      <c r="J54" s="28">
        <v>-3839</v>
      </c>
      <c r="K54" s="22">
        <v>-11860</v>
      </c>
      <c r="L54" s="28">
        <v>-8597</v>
      </c>
      <c r="M54" s="28">
        <v>-5366</v>
      </c>
      <c r="N54" s="28">
        <v>-2546</v>
      </c>
      <c r="O54" s="22">
        <v>-6489</v>
      </c>
      <c r="P54" s="28">
        <v>-4382</v>
      </c>
      <c r="Q54" s="28">
        <v>-1053</v>
      </c>
      <c r="R54" s="28">
        <v>-105</v>
      </c>
      <c r="S54" s="22"/>
    </row>
    <row r="55" spans="1:19" ht="13.5">
      <c r="A55" s="6" t="s">
        <v>55</v>
      </c>
      <c r="B55" s="28"/>
      <c r="C55" s="22"/>
      <c r="D55" s="28"/>
      <c r="E55" s="22"/>
      <c r="F55" s="28"/>
      <c r="G55" s="22"/>
      <c r="H55" s="28"/>
      <c r="I55" s="28"/>
      <c r="J55" s="28"/>
      <c r="K55" s="22"/>
      <c r="L55" s="28"/>
      <c r="M55" s="28"/>
      <c r="N55" s="28"/>
      <c r="O55" s="22">
        <v>50000</v>
      </c>
      <c r="P55" s="28">
        <v>50000</v>
      </c>
      <c r="Q55" s="28">
        <v>50000</v>
      </c>
      <c r="R55" s="28"/>
      <c r="S55" s="22">
        <v>50000</v>
      </c>
    </row>
    <row r="56" spans="1:19" ht="13.5">
      <c r="A56" s="6" t="s">
        <v>56</v>
      </c>
      <c r="B56" s="28"/>
      <c r="C56" s="22"/>
      <c r="D56" s="28"/>
      <c r="E56" s="22"/>
      <c r="F56" s="28"/>
      <c r="G56" s="22"/>
      <c r="H56" s="28"/>
      <c r="I56" s="28"/>
      <c r="J56" s="28"/>
      <c r="K56" s="22">
        <v>496928</v>
      </c>
      <c r="L56" s="28">
        <v>496928</v>
      </c>
      <c r="M56" s="28">
        <v>496928</v>
      </c>
      <c r="N56" s="28"/>
      <c r="O56" s="22"/>
      <c r="P56" s="28"/>
      <c r="Q56" s="28"/>
      <c r="R56" s="28"/>
      <c r="S56" s="22"/>
    </row>
    <row r="57" spans="1:19" ht="13.5">
      <c r="A57" s="6" t="s">
        <v>57</v>
      </c>
      <c r="B57" s="28">
        <v>-109</v>
      </c>
      <c r="C57" s="22"/>
      <c r="D57" s="28"/>
      <c r="E57" s="22"/>
      <c r="F57" s="28"/>
      <c r="G57" s="22"/>
      <c r="H57" s="28"/>
      <c r="I57" s="28"/>
      <c r="J57" s="28"/>
      <c r="K57" s="22"/>
      <c r="L57" s="28"/>
      <c r="M57" s="28"/>
      <c r="N57" s="28"/>
      <c r="O57" s="22"/>
      <c r="P57" s="28"/>
      <c r="Q57" s="28"/>
      <c r="R57" s="28"/>
      <c r="S57" s="22"/>
    </row>
    <row r="58" spans="1:19" ht="14.25" thickBot="1">
      <c r="A58" s="5" t="s">
        <v>58</v>
      </c>
      <c r="B58" s="29">
        <v>-306702</v>
      </c>
      <c r="C58" s="23">
        <v>-7616</v>
      </c>
      <c r="D58" s="29">
        <v>-30602</v>
      </c>
      <c r="E58" s="23">
        <v>158724</v>
      </c>
      <c r="F58" s="29">
        <v>32076</v>
      </c>
      <c r="G58" s="23">
        <v>64765</v>
      </c>
      <c r="H58" s="29">
        <v>-39954</v>
      </c>
      <c r="I58" s="29">
        <v>-137764</v>
      </c>
      <c r="J58" s="29">
        <v>-25089</v>
      </c>
      <c r="K58" s="23">
        <v>124567</v>
      </c>
      <c r="L58" s="29">
        <v>221081</v>
      </c>
      <c r="M58" s="29">
        <v>207562</v>
      </c>
      <c r="N58" s="29">
        <v>-145796</v>
      </c>
      <c r="O58" s="23">
        <v>-45266</v>
      </c>
      <c r="P58" s="29">
        <v>72590</v>
      </c>
      <c r="Q58" s="29">
        <v>44386</v>
      </c>
      <c r="R58" s="29">
        <v>154044</v>
      </c>
      <c r="S58" s="23">
        <v>655227</v>
      </c>
    </row>
    <row r="59" spans="1:19" ht="14.25" thickTop="1">
      <c r="A59" s="7" t="s">
        <v>59</v>
      </c>
      <c r="B59" s="28">
        <v>-359987</v>
      </c>
      <c r="C59" s="22">
        <v>455778</v>
      </c>
      <c r="D59" s="28">
        <v>172951</v>
      </c>
      <c r="E59" s="22">
        <v>237786</v>
      </c>
      <c r="F59" s="28">
        <v>120169</v>
      </c>
      <c r="G59" s="22">
        <v>606415</v>
      </c>
      <c r="H59" s="28">
        <v>457803</v>
      </c>
      <c r="I59" s="28">
        <v>269676</v>
      </c>
      <c r="J59" s="28">
        <v>156111</v>
      </c>
      <c r="K59" s="22">
        <v>746603</v>
      </c>
      <c r="L59" s="28">
        <v>672845</v>
      </c>
      <c r="M59" s="28">
        <v>501832</v>
      </c>
      <c r="N59" s="28">
        <v>-64165</v>
      </c>
      <c r="O59" s="22">
        <v>-293087</v>
      </c>
      <c r="P59" s="28">
        <v>-452685</v>
      </c>
      <c r="Q59" s="28">
        <v>-323543</v>
      </c>
      <c r="R59" s="28">
        <v>-158302</v>
      </c>
      <c r="S59" s="22">
        <v>133835</v>
      </c>
    </row>
    <row r="60" spans="1:19" ht="13.5">
      <c r="A60" s="7" t="s">
        <v>60</v>
      </c>
      <c r="B60" s="28">
        <v>2625625</v>
      </c>
      <c r="C60" s="22">
        <v>2169846</v>
      </c>
      <c r="D60" s="28">
        <v>2169846</v>
      </c>
      <c r="E60" s="22">
        <v>1932060</v>
      </c>
      <c r="F60" s="28">
        <v>1932060</v>
      </c>
      <c r="G60" s="22">
        <v>1325644</v>
      </c>
      <c r="H60" s="28">
        <v>1325644</v>
      </c>
      <c r="I60" s="28">
        <v>1325644</v>
      </c>
      <c r="J60" s="28">
        <v>1325644</v>
      </c>
      <c r="K60" s="22">
        <v>579040</v>
      </c>
      <c r="L60" s="28">
        <v>579040</v>
      </c>
      <c r="M60" s="28">
        <v>579040</v>
      </c>
      <c r="N60" s="28">
        <v>579040</v>
      </c>
      <c r="O60" s="22">
        <v>872128</v>
      </c>
      <c r="P60" s="28">
        <v>872128</v>
      </c>
      <c r="Q60" s="28">
        <v>872128</v>
      </c>
      <c r="R60" s="28">
        <v>872128</v>
      </c>
      <c r="S60" s="22">
        <v>738293</v>
      </c>
    </row>
    <row r="61" spans="1:19" ht="14.25" thickBot="1">
      <c r="A61" s="7" t="s">
        <v>60</v>
      </c>
      <c r="B61" s="28">
        <v>2265637</v>
      </c>
      <c r="C61" s="22">
        <v>2625625</v>
      </c>
      <c r="D61" s="28">
        <v>2342797</v>
      </c>
      <c r="E61" s="22">
        <v>2169846</v>
      </c>
      <c r="F61" s="28">
        <v>2052229</v>
      </c>
      <c r="G61" s="22">
        <v>1932060</v>
      </c>
      <c r="H61" s="28">
        <v>1783448</v>
      </c>
      <c r="I61" s="28">
        <v>1595321</v>
      </c>
      <c r="J61" s="28">
        <v>1481755</v>
      </c>
      <c r="K61" s="22">
        <v>1325644</v>
      </c>
      <c r="L61" s="28">
        <v>1251886</v>
      </c>
      <c r="M61" s="28">
        <v>1080873</v>
      </c>
      <c r="N61" s="28">
        <v>514875</v>
      </c>
      <c r="O61" s="22">
        <v>579040</v>
      </c>
      <c r="P61" s="28">
        <v>419443</v>
      </c>
      <c r="Q61" s="28">
        <v>548585</v>
      </c>
      <c r="R61" s="28">
        <v>713826</v>
      </c>
      <c r="S61" s="22">
        <v>872128</v>
      </c>
    </row>
    <row r="62" spans="1:19" ht="14.25" thickTop="1">
      <c r="A62" s="8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4" ht="13.5">
      <c r="A64" s="20" t="s">
        <v>178</v>
      </c>
    </row>
    <row r="65" ht="13.5">
      <c r="A65" s="20" t="s">
        <v>179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174</v>
      </c>
      <c r="B2" s="14">
        <v>2493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175</v>
      </c>
      <c r="B3" s="1" t="s">
        <v>176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68</v>
      </c>
      <c r="B4" s="15" t="str">
        <f>HYPERLINK("http://www.kabupro.jp/mark/20141010/S10035W5.htm","四半期報告書")</f>
        <v>四半期報告書</v>
      </c>
      <c r="C4" s="15" t="str">
        <f>HYPERLINK("http://www.kabupro.jp/mark/20140715/S1002J6K.htm","四半期報告書")</f>
        <v>四半期報告書</v>
      </c>
      <c r="D4" s="15" t="str">
        <f>HYPERLINK("http://www.kabupro.jp/mark/20140414/S1001MIR.htm","四半期報告書")</f>
        <v>四半期報告書</v>
      </c>
      <c r="E4" s="15" t="str">
        <f>HYPERLINK("http://www.kabupro.jp/mark/20141010/S10035W5.htm","四半期報告書")</f>
        <v>四半期報告書</v>
      </c>
      <c r="F4" s="15" t="str">
        <f>HYPERLINK("http://www.kabupro.jp/mark/20131015/S10006XN.htm","四半期報告書")</f>
        <v>四半期報告書</v>
      </c>
      <c r="G4" s="15" t="str">
        <f>HYPERLINK("http://www.kabupro.jp/mark/20130712/S000E0E7.htm","四半期報告書")</f>
        <v>四半期報告書</v>
      </c>
      <c r="H4" s="15" t="str">
        <f>HYPERLINK("http://www.kabupro.jp/mark/20130412/S000D8GL.htm","四半期報告書")</f>
        <v>四半期報告書</v>
      </c>
      <c r="I4" s="15" t="str">
        <f>HYPERLINK("http://www.kabupro.jp/mark/20140228/S1001BF3.htm","有価証券報告書")</f>
        <v>有価証券報告書</v>
      </c>
      <c r="J4" s="15" t="str">
        <f>HYPERLINK("http://www.kabupro.jp/mark/20121015/S000C277.htm","四半期報告書")</f>
        <v>四半期報告書</v>
      </c>
      <c r="K4" s="15" t="str">
        <f>HYPERLINK("http://www.kabupro.jp/mark/20120713/S000BGI1.htm","四半期報告書")</f>
        <v>四半期報告書</v>
      </c>
      <c r="L4" s="15" t="str">
        <f>HYPERLINK("http://www.kabupro.jp/mark/20120413/S000AP81.htm","四半期報告書")</f>
        <v>四半期報告書</v>
      </c>
      <c r="M4" s="15" t="str">
        <f>HYPERLINK("http://www.kabupro.jp/mark/20130228/S000CZBC.htm","有価証券報告書")</f>
        <v>有価証券報告書</v>
      </c>
      <c r="N4" s="15" t="str">
        <f>HYPERLINK("http://www.kabupro.jp/mark/20111014/S0009I8D.htm","四半期報告書")</f>
        <v>四半期報告書</v>
      </c>
      <c r="O4" s="15" t="str">
        <f>HYPERLINK("http://www.kabupro.jp/mark/20110715/S0008XA4.htm","四半期報告書")</f>
        <v>四半期報告書</v>
      </c>
      <c r="P4" s="15" t="str">
        <f>HYPERLINK("http://www.kabupro.jp/mark/20110414/S00085PM.htm","四半期報告書")</f>
        <v>四半期報告書</v>
      </c>
      <c r="Q4" s="15" t="str">
        <f>HYPERLINK("http://www.kabupro.jp/mark/20120229/S000AG0G.htm","有価証券報告書")</f>
        <v>有価証券報告書</v>
      </c>
      <c r="R4" s="15" t="str">
        <f>HYPERLINK("http://www.kabupro.jp/mark/20101015/S0006Y9R.htm","四半期報告書")</f>
        <v>四半期報告書</v>
      </c>
      <c r="S4" s="15" t="str">
        <f>HYPERLINK("http://www.kabupro.jp/mark/20100715/S0006CXW.htm","四半期報告書")</f>
        <v>四半期報告書</v>
      </c>
      <c r="T4" s="15" t="str">
        <f>HYPERLINK("http://www.kabupro.jp/mark/20100414/S0005JP7.htm","四半期報告書")</f>
        <v>四半期報告書</v>
      </c>
      <c r="U4" s="15" t="str">
        <f>HYPERLINK("http://www.kabupro.jp/mark/20110228/S0007WHB.htm","有価証券報告書")</f>
        <v>有価証券報告書</v>
      </c>
      <c r="V4" s="15" t="str">
        <f>HYPERLINK("http://www.kabupro.jp/mark/20091015/S0004CXA.htm","四半期報告書")</f>
        <v>四半期報告書</v>
      </c>
      <c r="W4" s="15" t="str">
        <f>HYPERLINK("http://www.kabupro.jp/mark/20090715/S0003OGM.htm","四半期報告書")</f>
        <v>四半期報告書</v>
      </c>
      <c r="X4" s="15" t="str">
        <f>HYPERLINK("http://www.kabupro.jp/mark/20090414/S0002WOX.htm","四半期報告書")</f>
        <v>四半期報告書</v>
      </c>
      <c r="Y4" s="15" t="str">
        <f>HYPERLINK("http://www.kabupro.jp/mark/20100226/S0005AEV.htm","有価証券報告書")</f>
        <v>有価証券報告書</v>
      </c>
    </row>
    <row r="5" spans="1:25" ht="14.25" thickBot="1">
      <c r="A5" s="11" t="s">
        <v>69</v>
      </c>
      <c r="B5" s="1" t="s">
        <v>246</v>
      </c>
      <c r="C5" s="1" t="s">
        <v>249</v>
      </c>
      <c r="D5" s="1" t="s">
        <v>251</v>
      </c>
      <c r="E5" s="1" t="s">
        <v>246</v>
      </c>
      <c r="F5" s="1" t="s">
        <v>252</v>
      </c>
      <c r="G5" s="1" t="s">
        <v>254</v>
      </c>
      <c r="H5" s="1" t="s">
        <v>256</v>
      </c>
      <c r="I5" s="1" t="s">
        <v>75</v>
      </c>
      <c r="J5" s="1" t="s">
        <v>257</v>
      </c>
      <c r="K5" s="1" t="s">
        <v>259</v>
      </c>
      <c r="L5" s="1" t="s">
        <v>261</v>
      </c>
      <c r="M5" s="1" t="s">
        <v>79</v>
      </c>
      <c r="N5" s="1" t="s">
        <v>262</v>
      </c>
      <c r="O5" s="1" t="s">
        <v>264</v>
      </c>
      <c r="P5" s="1" t="s">
        <v>266</v>
      </c>
      <c r="Q5" s="1" t="s">
        <v>81</v>
      </c>
      <c r="R5" s="1" t="s">
        <v>267</v>
      </c>
      <c r="S5" s="1" t="s">
        <v>269</v>
      </c>
      <c r="T5" s="1" t="s">
        <v>271</v>
      </c>
      <c r="U5" s="1" t="s">
        <v>83</v>
      </c>
      <c r="V5" s="1" t="s">
        <v>273</v>
      </c>
      <c r="W5" s="1" t="s">
        <v>275</v>
      </c>
      <c r="X5" s="1" t="s">
        <v>277</v>
      </c>
      <c r="Y5" s="1" t="s">
        <v>85</v>
      </c>
    </row>
    <row r="6" spans="1:25" ht="15" thickBot="1" thickTop="1">
      <c r="A6" s="10" t="s">
        <v>70</v>
      </c>
      <c r="B6" s="18" t="s">
        <v>14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71</v>
      </c>
      <c r="B7" s="14" t="s">
        <v>247</v>
      </c>
      <c r="C7" s="14" t="s">
        <v>247</v>
      </c>
      <c r="D7" s="14" t="s">
        <v>247</v>
      </c>
      <c r="E7" s="16" t="s">
        <v>76</v>
      </c>
      <c r="F7" s="14" t="s">
        <v>247</v>
      </c>
      <c r="G7" s="14" t="s">
        <v>247</v>
      </c>
      <c r="H7" s="14" t="s">
        <v>247</v>
      </c>
      <c r="I7" s="16" t="s">
        <v>76</v>
      </c>
      <c r="J7" s="14" t="s">
        <v>247</v>
      </c>
      <c r="K7" s="14" t="s">
        <v>247</v>
      </c>
      <c r="L7" s="14" t="s">
        <v>247</v>
      </c>
      <c r="M7" s="16" t="s">
        <v>76</v>
      </c>
      <c r="N7" s="14" t="s">
        <v>247</v>
      </c>
      <c r="O7" s="14" t="s">
        <v>247</v>
      </c>
      <c r="P7" s="14" t="s">
        <v>247</v>
      </c>
      <c r="Q7" s="16" t="s">
        <v>76</v>
      </c>
      <c r="R7" s="14" t="s">
        <v>247</v>
      </c>
      <c r="S7" s="14" t="s">
        <v>247</v>
      </c>
      <c r="T7" s="14" t="s">
        <v>247</v>
      </c>
      <c r="U7" s="16" t="s">
        <v>76</v>
      </c>
      <c r="V7" s="14" t="s">
        <v>247</v>
      </c>
      <c r="W7" s="14" t="s">
        <v>247</v>
      </c>
      <c r="X7" s="14" t="s">
        <v>247</v>
      </c>
      <c r="Y7" s="16" t="s">
        <v>76</v>
      </c>
    </row>
    <row r="8" spans="1:25" ht="13.5">
      <c r="A8" s="13" t="s">
        <v>72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73</v>
      </c>
      <c r="B9" s="1" t="s">
        <v>248</v>
      </c>
      <c r="C9" s="1" t="s">
        <v>250</v>
      </c>
      <c r="D9" s="1" t="s">
        <v>75</v>
      </c>
      <c r="E9" s="17" t="s">
        <v>77</v>
      </c>
      <c r="F9" s="1" t="s">
        <v>253</v>
      </c>
      <c r="G9" s="1" t="s">
        <v>255</v>
      </c>
      <c r="H9" s="1" t="s">
        <v>79</v>
      </c>
      <c r="I9" s="17" t="s">
        <v>78</v>
      </c>
      <c r="J9" s="1" t="s">
        <v>258</v>
      </c>
      <c r="K9" s="1" t="s">
        <v>260</v>
      </c>
      <c r="L9" s="1" t="s">
        <v>81</v>
      </c>
      <c r="M9" s="17" t="s">
        <v>80</v>
      </c>
      <c r="N9" s="1" t="s">
        <v>263</v>
      </c>
      <c r="O9" s="1" t="s">
        <v>265</v>
      </c>
      <c r="P9" s="1" t="s">
        <v>83</v>
      </c>
      <c r="Q9" s="17" t="s">
        <v>82</v>
      </c>
      <c r="R9" s="1" t="s">
        <v>268</v>
      </c>
      <c r="S9" s="1" t="s">
        <v>270</v>
      </c>
      <c r="T9" s="1" t="s">
        <v>272</v>
      </c>
      <c r="U9" s="17" t="s">
        <v>84</v>
      </c>
      <c r="V9" s="1" t="s">
        <v>274</v>
      </c>
      <c r="W9" s="1" t="s">
        <v>276</v>
      </c>
      <c r="X9" s="1" t="s">
        <v>278</v>
      </c>
      <c r="Y9" s="17" t="s">
        <v>86</v>
      </c>
    </row>
    <row r="10" spans="1:25" ht="14.25" thickBot="1">
      <c r="A10" s="13" t="s">
        <v>74</v>
      </c>
      <c r="B10" s="1" t="s">
        <v>88</v>
      </c>
      <c r="C10" s="1" t="s">
        <v>88</v>
      </c>
      <c r="D10" s="1" t="s">
        <v>88</v>
      </c>
      <c r="E10" s="17" t="s">
        <v>88</v>
      </c>
      <c r="F10" s="1" t="s">
        <v>88</v>
      </c>
      <c r="G10" s="1" t="s">
        <v>88</v>
      </c>
      <c r="H10" s="1" t="s">
        <v>88</v>
      </c>
      <c r="I10" s="17" t="s">
        <v>88</v>
      </c>
      <c r="J10" s="1" t="s">
        <v>88</v>
      </c>
      <c r="K10" s="1" t="s">
        <v>88</v>
      </c>
      <c r="L10" s="1" t="s">
        <v>88</v>
      </c>
      <c r="M10" s="17" t="s">
        <v>88</v>
      </c>
      <c r="N10" s="1" t="s">
        <v>88</v>
      </c>
      <c r="O10" s="1" t="s">
        <v>88</v>
      </c>
      <c r="P10" s="1" t="s">
        <v>88</v>
      </c>
      <c r="Q10" s="17" t="s">
        <v>88</v>
      </c>
      <c r="R10" s="1" t="s">
        <v>88</v>
      </c>
      <c r="S10" s="1" t="s">
        <v>88</v>
      </c>
      <c r="T10" s="1" t="s">
        <v>88</v>
      </c>
      <c r="U10" s="17" t="s">
        <v>88</v>
      </c>
      <c r="V10" s="1" t="s">
        <v>88</v>
      </c>
      <c r="W10" s="1" t="s">
        <v>88</v>
      </c>
      <c r="X10" s="1" t="s">
        <v>88</v>
      </c>
      <c r="Y10" s="17" t="s">
        <v>88</v>
      </c>
    </row>
    <row r="11" spans="1:25" ht="14.25" thickTop="1">
      <c r="A11" s="9" t="s">
        <v>87</v>
      </c>
      <c r="B11" s="27">
        <v>2143258</v>
      </c>
      <c r="C11" s="27">
        <v>2065691</v>
      </c>
      <c r="D11" s="27">
        <v>2059210</v>
      </c>
      <c r="E11" s="21">
        <v>2425685</v>
      </c>
      <c r="F11" s="27">
        <v>2363570</v>
      </c>
      <c r="G11" s="27">
        <v>2242825</v>
      </c>
      <c r="H11" s="27">
        <v>1958781</v>
      </c>
      <c r="I11" s="21">
        <v>2069875</v>
      </c>
      <c r="J11" s="27">
        <v>1941474</v>
      </c>
      <c r="K11" s="27">
        <v>1852257</v>
      </c>
      <c r="L11" s="27">
        <v>1831657</v>
      </c>
      <c r="M11" s="21">
        <v>1932060</v>
      </c>
      <c r="N11" s="27">
        <v>1783448</v>
      </c>
      <c r="O11" s="27">
        <v>1595321</v>
      </c>
      <c r="P11" s="27">
        <v>1481755</v>
      </c>
      <c r="Q11" s="21">
        <v>1325644</v>
      </c>
      <c r="R11" s="27">
        <v>1251886</v>
      </c>
      <c r="S11" s="27">
        <v>1080873</v>
      </c>
      <c r="T11" s="27">
        <v>514875</v>
      </c>
      <c r="U11" s="21">
        <v>579040</v>
      </c>
      <c r="V11" s="27">
        <v>419443</v>
      </c>
      <c r="W11" s="27">
        <v>548585</v>
      </c>
      <c r="X11" s="27">
        <v>713826</v>
      </c>
      <c r="Y11" s="21">
        <v>872128</v>
      </c>
    </row>
    <row r="12" spans="1:25" ht="13.5">
      <c r="A12" s="2" t="s">
        <v>89</v>
      </c>
      <c r="B12" s="28">
        <v>441253</v>
      </c>
      <c r="C12" s="28">
        <v>429073</v>
      </c>
      <c r="D12" s="28">
        <v>362569</v>
      </c>
      <c r="E12" s="22">
        <v>272267</v>
      </c>
      <c r="F12" s="28">
        <v>395936</v>
      </c>
      <c r="G12" s="28">
        <v>404536</v>
      </c>
      <c r="H12" s="28">
        <v>360064</v>
      </c>
      <c r="I12" s="22">
        <v>391341</v>
      </c>
      <c r="J12" s="28">
        <v>420554</v>
      </c>
      <c r="K12" s="28">
        <v>399779</v>
      </c>
      <c r="L12" s="28">
        <v>360851</v>
      </c>
      <c r="M12" s="22">
        <v>381786</v>
      </c>
      <c r="N12" s="28">
        <v>386985</v>
      </c>
      <c r="O12" s="28">
        <v>324445</v>
      </c>
      <c r="P12" s="28">
        <v>329033</v>
      </c>
      <c r="Q12" s="22">
        <v>372930</v>
      </c>
      <c r="R12" s="28">
        <v>390111</v>
      </c>
      <c r="S12" s="28">
        <v>398087</v>
      </c>
      <c r="T12" s="28">
        <v>347716</v>
      </c>
      <c r="U12" s="22">
        <v>399533</v>
      </c>
      <c r="V12" s="28">
        <v>453005</v>
      </c>
      <c r="W12" s="28">
        <v>431980</v>
      </c>
      <c r="X12" s="28">
        <v>362081</v>
      </c>
      <c r="Y12" s="22">
        <v>384963</v>
      </c>
    </row>
    <row r="13" spans="1:25" ht="13.5">
      <c r="A13" s="2" t="s">
        <v>279</v>
      </c>
      <c r="B13" s="28">
        <v>199945</v>
      </c>
      <c r="C13" s="28">
        <v>199946</v>
      </c>
      <c r="D13" s="28">
        <v>199947</v>
      </c>
      <c r="E13" s="22">
        <v>199940</v>
      </c>
      <c r="F13" s="28">
        <v>99972</v>
      </c>
      <c r="G13" s="28">
        <v>99972</v>
      </c>
      <c r="H13" s="28">
        <v>99972</v>
      </c>
      <c r="I13" s="22">
        <v>99971</v>
      </c>
      <c r="J13" s="28">
        <v>199972</v>
      </c>
      <c r="K13" s="28">
        <v>199971</v>
      </c>
      <c r="L13" s="28"/>
      <c r="M13" s="22"/>
      <c r="N13" s="28"/>
      <c r="O13" s="28"/>
      <c r="P13" s="28"/>
      <c r="Q13" s="22"/>
      <c r="R13" s="28"/>
      <c r="S13" s="28"/>
      <c r="T13" s="28"/>
      <c r="U13" s="22"/>
      <c r="V13" s="28"/>
      <c r="W13" s="28"/>
      <c r="X13" s="28"/>
      <c r="Y13" s="22"/>
    </row>
    <row r="14" spans="1:25" ht="13.5">
      <c r="A14" s="2" t="s">
        <v>280</v>
      </c>
      <c r="B14" s="28"/>
      <c r="C14" s="28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/>
      <c r="V14" s="28"/>
      <c r="W14" s="28"/>
      <c r="X14" s="28"/>
      <c r="Y14" s="22">
        <v>27821</v>
      </c>
    </row>
    <row r="15" spans="1:25" ht="13.5">
      <c r="A15" s="2" t="s">
        <v>99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  <c r="R15" s="28"/>
      <c r="S15" s="28"/>
      <c r="T15" s="28"/>
      <c r="U15" s="22"/>
      <c r="V15" s="28"/>
      <c r="W15" s="28"/>
      <c r="X15" s="28"/>
      <c r="Y15" s="22">
        <v>80300</v>
      </c>
    </row>
    <row r="16" spans="1:25" ht="13.5">
      <c r="A16" s="2" t="s">
        <v>281</v>
      </c>
      <c r="B16" s="28">
        <v>494</v>
      </c>
      <c r="C16" s="28">
        <v>8253</v>
      </c>
      <c r="D16" s="28">
        <v>13573</v>
      </c>
      <c r="E16" s="22">
        <v>341</v>
      </c>
      <c r="F16" s="28">
        <v>23</v>
      </c>
      <c r="G16" s="28">
        <v>131</v>
      </c>
      <c r="H16" s="28">
        <v>1859</v>
      </c>
      <c r="I16" s="22">
        <v>278</v>
      </c>
      <c r="J16" s="28">
        <v>294</v>
      </c>
      <c r="K16" s="28">
        <v>68</v>
      </c>
      <c r="L16" s="28">
        <v>28977</v>
      </c>
      <c r="M16" s="22">
        <v>402</v>
      </c>
      <c r="N16" s="28">
        <v>500</v>
      </c>
      <c r="O16" s="28">
        <v>14097</v>
      </c>
      <c r="P16" s="28">
        <v>15579</v>
      </c>
      <c r="Q16" s="22">
        <v>2088</v>
      </c>
      <c r="R16" s="28">
        <v>562</v>
      </c>
      <c r="S16" s="28">
        <v>2297</v>
      </c>
      <c r="T16" s="28">
        <v>14547</v>
      </c>
      <c r="U16" s="22">
        <v>3173</v>
      </c>
      <c r="V16" s="28">
        <v>10542</v>
      </c>
      <c r="W16" s="28">
        <v>11295</v>
      </c>
      <c r="X16" s="28">
        <v>3421</v>
      </c>
      <c r="Y16" s="22"/>
    </row>
    <row r="17" spans="1:25" ht="13.5">
      <c r="A17" s="2" t="s">
        <v>92</v>
      </c>
      <c r="B17" s="28">
        <v>4985</v>
      </c>
      <c r="C17" s="28">
        <v>7854</v>
      </c>
      <c r="D17" s="28">
        <v>43323</v>
      </c>
      <c r="E17" s="22">
        <v>18846</v>
      </c>
      <c r="F17" s="28">
        <v>5430</v>
      </c>
      <c r="G17" s="28">
        <v>47878</v>
      </c>
      <c r="H17" s="28">
        <v>36631</v>
      </c>
      <c r="I17" s="22">
        <v>10991</v>
      </c>
      <c r="J17" s="28"/>
      <c r="K17" s="28">
        <v>1097</v>
      </c>
      <c r="L17" s="28">
        <v>16850</v>
      </c>
      <c r="M17" s="22">
        <v>6708</v>
      </c>
      <c r="N17" s="28"/>
      <c r="O17" s="28">
        <v>3755</v>
      </c>
      <c r="P17" s="28">
        <v>22661</v>
      </c>
      <c r="Q17" s="22">
        <v>12880</v>
      </c>
      <c r="R17" s="28">
        <v>1700</v>
      </c>
      <c r="S17" s="28">
        <v>31620</v>
      </c>
      <c r="T17" s="28">
        <v>26634</v>
      </c>
      <c r="U17" s="22">
        <v>15211</v>
      </c>
      <c r="V17" s="28"/>
      <c r="W17" s="28">
        <v>54148</v>
      </c>
      <c r="X17" s="28">
        <v>59198</v>
      </c>
      <c r="Y17" s="22"/>
    </row>
    <row r="18" spans="1:25" ht="13.5">
      <c r="A18" s="2" t="s">
        <v>95</v>
      </c>
      <c r="B18" s="28">
        <v>6276</v>
      </c>
      <c r="C18" s="28">
        <v>6164</v>
      </c>
      <c r="D18" s="28">
        <v>6100</v>
      </c>
      <c r="E18" s="22">
        <v>16477</v>
      </c>
      <c r="F18" s="28">
        <v>5484</v>
      </c>
      <c r="G18" s="28">
        <v>4937</v>
      </c>
      <c r="H18" s="28">
        <v>5896</v>
      </c>
      <c r="I18" s="22">
        <v>5514</v>
      </c>
      <c r="J18" s="28">
        <v>4969</v>
      </c>
      <c r="K18" s="28">
        <v>6151</v>
      </c>
      <c r="L18" s="28">
        <v>7063</v>
      </c>
      <c r="M18" s="22">
        <v>7185</v>
      </c>
      <c r="N18" s="28">
        <v>6649</v>
      </c>
      <c r="O18" s="28">
        <v>6765</v>
      </c>
      <c r="P18" s="28">
        <v>30729</v>
      </c>
      <c r="Q18" s="22">
        <v>33854</v>
      </c>
      <c r="R18" s="28">
        <v>7934</v>
      </c>
      <c r="S18" s="28">
        <v>7843</v>
      </c>
      <c r="T18" s="28">
        <v>9444</v>
      </c>
      <c r="U18" s="22">
        <v>21108</v>
      </c>
      <c r="V18" s="28">
        <v>16667</v>
      </c>
      <c r="W18" s="28">
        <v>5872</v>
      </c>
      <c r="X18" s="28">
        <v>5939</v>
      </c>
      <c r="Y18" s="22"/>
    </row>
    <row r="19" spans="1:25" ht="13.5">
      <c r="A19" s="2" t="s">
        <v>282</v>
      </c>
      <c r="B19" s="28"/>
      <c r="C19" s="28"/>
      <c r="D19" s="28"/>
      <c r="E19" s="22"/>
      <c r="F19" s="28"/>
      <c r="G19" s="28"/>
      <c r="H19" s="28"/>
      <c r="I19" s="22">
        <v>113777</v>
      </c>
      <c r="J19" s="28"/>
      <c r="K19" s="28"/>
      <c r="L19" s="28"/>
      <c r="M19" s="22">
        <v>104529</v>
      </c>
      <c r="N19" s="28"/>
      <c r="O19" s="28"/>
      <c r="P19" s="28"/>
      <c r="Q19" s="22"/>
      <c r="R19" s="28"/>
      <c r="S19" s="28"/>
      <c r="T19" s="28"/>
      <c r="U19" s="22"/>
      <c r="V19" s="28"/>
      <c r="W19" s="28"/>
      <c r="X19" s="28"/>
      <c r="Y19" s="22"/>
    </row>
    <row r="20" spans="1:25" ht="13.5">
      <c r="A20" s="2" t="s">
        <v>101</v>
      </c>
      <c r="B20" s="28">
        <v>224260</v>
      </c>
      <c r="C20" s="28">
        <v>213979</v>
      </c>
      <c r="D20" s="28">
        <v>240543</v>
      </c>
      <c r="E20" s="22">
        <v>221661</v>
      </c>
      <c r="F20" s="28">
        <v>253292</v>
      </c>
      <c r="G20" s="28">
        <v>236654</v>
      </c>
      <c r="H20" s="28">
        <v>272240</v>
      </c>
      <c r="I20" s="22">
        <v>121754</v>
      </c>
      <c r="J20" s="28">
        <v>187081</v>
      </c>
      <c r="K20" s="28">
        <v>185534</v>
      </c>
      <c r="L20" s="28">
        <v>233558</v>
      </c>
      <c r="M20" s="22">
        <v>104159</v>
      </c>
      <c r="N20" s="28">
        <v>75397</v>
      </c>
      <c r="O20" s="28">
        <v>80720</v>
      </c>
      <c r="P20" s="28">
        <v>117892</v>
      </c>
      <c r="Q20" s="22">
        <v>107515</v>
      </c>
      <c r="R20" s="28">
        <v>63056</v>
      </c>
      <c r="S20" s="28">
        <v>114445</v>
      </c>
      <c r="T20" s="28">
        <v>140055</v>
      </c>
      <c r="U20" s="22">
        <v>121677</v>
      </c>
      <c r="V20" s="28">
        <v>118323</v>
      </c>
      <c r="W20" s="28">
        <v>225493</v>
      </c>
      <c r="X20" s="28">
        <v>311512</v>
      </c>
      <c r="Y20" s="22">
        <v>199646</v>
      </c>
    </row>
    <row r="21" spans="1:25" ht="13.5">
      <c r="A21" s="2" t="s">
        <v>102</v>
      </c>
      <c r="B21" s="28">
        <v>-1089</v>
      </c>
      <c r="C21" s="28">
        <v>-1011</v>
      </c>
      <c r="D21" s="28">
        <v>-995</v>
      </c>
      <c r="E21" s="22">
        <v>-965</v>
      </c>
      <c r="F21" s="28">
        <v>-607</v>
      </c>
      <c r="G21" s="28">
        <v>-648</v>
      </c>
      <c r="H21" s="28">
        <v>-637</v>
      </c>
      <c r="I21" s="22"/>
      <c r="J21" s="28">
        <v>-573</v>
      </c>
      <c r="K21" s="28">
        <v>-100</v>
      </c>
      <c r="L21" s="28">
        <v>-97</v>
      </c>
      <c r="M21" s="22"/>
      <c r="N21" s="28">
        <v>-2973</v>
      </c>
      <c r="O21" s="28">
        <v>-2875</v>
      </c>
      <c r="P21" s="28">
        <v>-2771</v>
      </c>
      <c r="Q21" s="22"/>
      <c r="R21" s="28">
        <v>-384</v>
      </c>
      <c r="S21" s="28">
        <v>-366</v>
      </c>
      <c r="T21" s="28">
        <v>-1116</v>
      </c>
      <c r="U21" s="22"/>
      <c r="V21" s="28">
        <v>-861</v>
      </c>
      <c r="W21" s="28">
        <v>-36884</v>
      </c>
      <c r="X21" s="28">
        <v>-62</v>
      </c>
      <c r="Y21" s="22"/>
    </row>
    <row r="22" spans="1:25" ht="13.5">
      <c r="A22" s="2" t="s">
        <v>103</v>
      </c>
      <c r="B22" s="28">
        <v>3019386</v>
      </c>
      <c r="C22" s="28">
        <v>2929950</v>
      </c>
      <c r="D22" s="28">
        <v>2924273</v>
      </c>
      <c r="E22" s="22">
        <v>3154254</v>
      </c>
      <c r="F22" s="28">
        <v>3123101</v>
      </c>
      <c r="G22" s="28">
        <v>3036288</v>
      </c>
      <c r="H22" s="28">
        <v>2734809</v>
      </c>
      <c r="I22" s="22">
        <v>2812934</v>
      </c>
      <c r="J22" s="28">
        <v>2753773</v>
      </c>
      <c r="K22" s="28">
        <v>2644760</v>
      </c>
      <c r="L22" s="28">
        <v>2478860</v>
      </c>
      <c r="M22" s="22">
        <v>2536513</v>
      </c>
      <c r="N22" s="28">
        <v>2250008</v>
      </c>
      <c r="O22" s="28">
        <v>2022230</v>
      </c>
      <c r="P22" s="28">
        <v>1994880</v>
      </c>
      <c r="Q22" s="22">
        <v>1854150</v>
      </c>
      <c r="R22" s="28">
        <v>1714867</v>
      </c>
      <c r="S22" s="28">
        <v>1634800</v>
      </c>
      <c r="T22" s="28">
        <v>1052157</v>
      </c>
      <c r="U22" s="22">
        <v>1138996</v>
      </c>
      <c r="V22" s="28">
        <v>1017121</v>
      </c>
      <c r="W22" s="28">
        <v>1240491</v>
      </c>
      <c r="X22" s="28">
        <v>1455918</v>
      </c>
      <c r="Y22" s="22">
        <v>1564860</v>
      </c>
    </row>
    <row r="23" spans="1:25" ht="13.5">
      <c r="A23" s="2" t="s">
        <v>112</v>
      </c>
      <c r="B23" s="28">
        <v>401758</v>
      </c>
      <c r="C23" s="28">
        <v>420917</v>
      </c>
      <c r="D23" s="28">
        <v>438333</v>
      </c>
      <c r="E23" s="22">
        <v>434341</v>
      </c>
      <c r="F23" s="28">
        <v>457105</v>
      </c>
      <c r="G23" s="28">
        <v>475191</v>
      </c>
      <c r="H23" s="28">
        <v>485444</v>
      </c>
      <c r="I23" s="22">
        <v>274989</v>
      </c>
      <c r="J23" s="28">
        <v>267440</v>
      </c>
      <c r="K23" s="28">
        <v>258201</v>
      </c>
      <c r="L23" s="28">
        <v>247341</v>
      </c>
      <c r="M23" s="22">
        <v>250476</v>
      </c>
      <c r="N23" s="28">
        <v>238700</v>
      </c>
      <c r="O23" s="28">
        <v>232277</v>
      </c>
      <c r="P23" s="28">
        <v>235667</v>
      </c>
      <c r="Q23" s="22">
        <v>229338</v>
      </c>
      <c r="R23" s="28">
        <v>226676</v>
      </c>
      <c r="S23" s="28">
        <v>230710</v>
      </c>
      <c r="T23" s="28">
        <v>221630</v>
      </c>
      <c r="U23" s="22">
        <v>225169</v>
      </c>
      <c r="V23" s="28">
        <v>232587</v>
      </c>
      <c r="W23" s="28">
        <v>272858</v>
      </c>
      <c r="X23" s="28">
        <v>273615</v>
      </c>
      <c r="Y23" s="22">
        <v>243551</v>
      </c>
    </row>
    <row r="24" spans="1:25" ht="13.5">
      <c r="A24" s="3" t="s">
        <v>110</v>
      </c>
      <c r="B24" s="28"/>
      <c r="C24" s="28"/>
      <c r="D24" s="28"/>
      <c r="E24" s="22"/>
      <c r="F24" s="28"/>
      <c r="G24" s="28"/>
      <c r="H24" s="28"/>
      <c r="I24" s="22">
        <v>25159</v>
      </c>
      <c r="J24" s="28"/>
      <c r="K24" s="28"/>
      <c r="L24" s="28"/>
      <c r="M24" s="22">
        <v>34347</v>
      </c>
      <c r="N24" s="28"/>
      <c r="O24" s="28"/>
      <c r="P24" s="28"/>
      <c r="Q24" s="22">
        <v>7026</v>
      </c>
      <c r="R24" s="28"/>
      <c r="S24" s="28"/>
      <c r="T24" s="28"/>
      <c r="U24" s="22">
        <v>2831</v>
      </c>
      <c r="V24" s="28"/>
      <c r="W24" s="28"/>
      <c r="X24" s="28"/>
      <c r="Y24" s="22"/>
    </row>
    <row r="25" spans="1:25" ht="13.5">
      <c r="A25" s="3" t="s">
        <v>115</v>
      </c>
      <c r="B25" s="28">
        <v>200657</v>
      </c>
      <c r="C25" s="28">
        <v>92434</v>
      </c>
      <c r="D25" s="28">
        <v>97957</v>
      </c>
      <c r="E25" s="22">
        <v>104452</v>
      </c>
      <c r="F25" s="28">
        <v>110599</v>
      </c>
      <c r="G25" s="28">
        <v>106227</v>
      </c>
      <c r="H25" s="28">
        <v>159200</v>
      </c>
      <c r="I25" s="22">
        <v>176568</v>
      </c>
      <c r="J25" s="28">
        <v>214100</v>
      </c>
      <c r="K25" s="28">
        <v>257032</v>
      </c>
      <c r="L25" s="28">
        <v>287351</v>
      </c>
      <c r="M25" s="22">
        <v>335259</v>
      </c>
      <c r="N25" s="28">
        <v>388306</v>
      </c>
      <c r="O25" s="28">
        <v>441611</v>
      </c>
      <c r="P25" s="28">
        <v>468402</v>
      </c>
      <c r="Q25" s="22">
        <v>517298</v>
      </c>
      <c r="R25" s="28">
        <v>583941</v>
      </c>
      <c r="S25" s="28">
        <v>620041</v>
      </c>
      <c r="T25" s="28">
        <v>670842</v>
      </c>
      <c r="U25" s="22">
        <v>751211</v>
      </c>
      <c r="V25" s="28">
        <v>837190</v>
      </c>
      <c r="W25" s="28">
        <v>2572833</v>
      </c>
      <c r="X25" s="28">
        <v>2723549</v>
      </c>
      <c r="Y25" s="22">
        <v>1159924</v>
      </c>
    </row>
    <row r="26" spans="1:25" ht="13.5">
      <c r="A26" s="3" t="s">
        <v>117</v>
      </c>
      <c r="B26" s="28">
        <v>1083537</v>
      </c>
      <c r="C26" s="28">
        <v>1148662</v>
      </c>
      <c r="D26" s="28">
        <v>987322</v>
      </c>
      <c r="E26" s="22">
        <v>956134</v>
      </c>
      <c r="F26" s="28">
        <v>943930</v>
      </c>
      <c r="G26" s="28">
        <v>883424</v>
      </c>
      <c r="H26" s="28">
        <v>778256</v>
      </c>
      <c r="I26" s="22">
        <v>690222</v>
      </c>
      <c r="J26" s="28">
        <v>398608</v>
      </c>
      <c r="K26" s="28">
        <v>291535</v>
      </c>
      <c r="L26" s="28">
        <v>195041</v>
      </c>
      <c r="M26" s="22">
        <v>102285</v>
      </c>
      <c r="N26" s="28">
        <v>1395</v>
      </c>
      <c r="O26" s="28">
        <v>4434</v>
      </c>
      <c r="P26" s="28">
        <v>13180</v>
      </c>
      <c r="Q26" s="22">
        <v>3622</v>
      </c>
      <c r="R26" s="28">
        <v>15295</v>
      </c>
      <c r="S26" s="28">
        <v>21089</v>
      </c>
      <c r="T26" s="28">
        <v>33167</v>
      </c>
      <c r="U26" s="22">
        <v>11317</v>
      </c>
      <c r="V26" s="28">
        <v>13710</v>
      </c>
      <c r="W26" s="28">
        <v>36030</v>
      </c>
      <c r="X26" s="28">
        <v>14493</v>
      </c>
      <c r="Y26" s="22">
        <v>1542208</v>
      </c>
    </row>
    <row r="27" spans="1:25" ht="13.5">
      <c r="A27" s="3" t="s">
        <v>101</v>
      </c>
      <c r="B27" s="28">
        <v>9745</v>
      </c>
      <c r="C27" s="28">
        <v>11543</v>
      </c>
      <c r="D27" s="28">
        <v>13715</v>
      </c>
      <c r="E27" s="22">
        <v>15971</v>
      </c>
      <c r="F27" s="28">
        <v>18268</v>
      </c>
      <c r="G27" s="28">
        <v>20565</v>
      </c>
      <c r="H27" s="28">
        <v>22862</v>
      </c>
      <c r="I27" s="22">
        <v>95</v>
      </c>
      <c r="J27" s="28">
        <v>27695</v>
      </c>
      <c r="K27" s="28">
        <v>30159</v>
      </c>
      <c r="L27" s="28">
        <v>32627</v>
      </c>
      <c r="M27" s="22">
        <v>747</v>
      </c>
      <c r="N27" s="28">
        <v>32610</v>
      </c>
      <c r="O27" s="28">
        <v>30857</v>
      </c>
      <c r="P27" s="28">
        <v>32754</v>
      </c>
      <c r="Q27" s="22">
        <v>1431</v>
      </c>
      <c r="R27" s="28">
        <v>9087</v>
      </c>
      <c r="S27" s="28">
        <v>9716</v>
      </c>
      <c r="T27" s="28">
        <v>10345</v>
      </c>
      <c r="U27" s="22">
        <v>2115</v>
      </c>
      <c r="V27" s="28">
        <v>2286</v>
      </c>
      <c r="W27" s="28">
        <v>7119</v>
      </c>
      <c r="X27" s="28">
        <v>7420</v>
      </c>
      <c r="Y27" s="22">
        <v>7100</v>
      </c>
    </row>
    <row r="28" spans="1:25" ht="13.5">
      <c r="A28" s="3" t="s">
        <v>118</v>
      </c>
      <c r="B28" s="28">
        <v>1293940</v>
      </c>
      <c r="C28" s="28">
        <v>1252640</v>
      </c>
      <c r="D28" s="28">
        <v>1098996</v>
      </c>
      <c r="E28" s="22">
        <v>1076558</v>
      </c>
      <c r="F28" s="28">
        <v>1072798</v>
      </c>
      <c r="G28" s="28">
        <v>1010216</v>
      </c>
      <c r="H28" s="28">
        <v>960319</v>
      </c>
      <c r="I28" s="22">
        <v>892045</v>
      </c>
      <c r="J28" s="28">
        <v>640404</v>
      </c>
      <c r="K28" s="28">
        <v>578727</v>
      </c>
      <c r="L28" s="28">
        <v>515019</v>
      </c>
      <c r="M28" s="22">
        <v>472639</v>
      </c>
      <c r="N28" s="28">
        <v>422312</v>
      </c>
      <c r="O28" s="28">
        <v>476903</v>
      </c>
      <c r="P28" s="28">
        <v>514337</v>
      </c>
      <c r="Q28" s="22">
        <v>529379</v>
      </c>
      <c r="R28" s="28">
        <v>608323</v>
      </c>
      <c r="S28" s="28">
        <v>650847</v>
      </c>
      <c r="T28" s="28">
        <v>714355</v>
      </c>
      <c r="U28" s="22">
        <v>767476</v>
      </c>
      <c r="V28" s="28">
        <v>853187</v>
      </c>
      <c r="W28" s="28">
        <v>2615983</v>
      </c>
      <c r="X28" s="28">
        <v>2745463</v>
      </c>
      <c r="Y28" s="22">
        <v>2709233</v>
      </c>
    </row>
    <row r="29" spans="1:25" ht="13.5">
      <c r="A29" s="3" t="s">
        <v>97</v>
      </c>
      <c r="B29" s="28"/>
      <c r="C29" s="28"/>
      <c r="D29" s="28"/>
      <c r="E29" s="22"/>
      <c r="F29" s="28"/>
      <c r="G29" s="28"/>
      <c r="H29" s="28"/>
      <c r="I29" s="22">
        <v>141784</v>
      </c>
      <c r="J29" s="28"/>
      <c r="K29" s="28"/>
      <c r="L29" s="28"/>
      <c r="M29" s="22">
        <v>168448</v>
      </c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>
        <v>123</v>
      </c>
    </row>
    <row r="30" spans="1:25" ht="13.5">
      <c r="A30" s="3" t="s">
        <v>101</v>
      </c>
      <c r="B30" s="28">
        <v>382390</v>
      </c>
      <c r="C30" s="28">
        <v>387808</v>
      </c>
      <c r="D30" s="28">
        <v>389590</v>
      </c>
      <c r="E30" s="22">
        <v>390452</v>
      </c>
      <c r="F30" s="28">
        <v>408393</v>
      </c>
      <c r="G30" s="28">
        <v>410830</v>
      </c>
      <c r="H30" s="28">
        <v>414179</v>
      </c>
      <c r="I30" s="22">
        <v>175390</v>
      </c>
      <c r="J30" s="28">
        <v>437302</v>
      </c>
      <c r="K30" s="28">
        <v>440455</v>
      </c>
      <c r="L30" s="28">
        <v>441181</v>
      </c>
      <c r="M30" s="22">
        <v>163021</v>
      </c>
      <c r="N30" s="28">
        <v>267701</v>
      </c>
      <c r="O30" s="28">
        <v>270572</v>
      </c>
      <c r="P30" s="28">
        <v>273677</v>
      </c>
      <c r="Q30" s="22">
        <v>170269</v>
      </c>
      <c r="R30" s="28">
        <v>283055</v>
      </c>
      <c r="S30" s="28">
        <v>285370</v>
      </c>
      <c r="T30" s="28">
        <v>321912</v>
      </c>
      <c r="U30" s="22">
        <v>207600</v>
      </c>
      <c r="V30" s="28">
        <v>318119</v>
      </c>
      <c r="W30" s="28">
        <v>278320</v>
      </c>
      <c r="X30" s="28">
        <v>281259</v>
      </c>
      <c r="Y30" s="22">
        <v>164097</v>
      </c>
    </row>
    <row r="31" spans="1:25" ht="13.5">
      <c r="A31" s="3" t="s">
        <v>102</v>
      </c>
      <c r="B31" s="28">
        <v>-63188</v>
      </c>
      <c r="C31" s="28">
        <v>-64795</v>
      </c>
      <c r="D31" s="28">
        <v>-64795</v>
      </c>
      <c r="E31" s="22">
        <v>-64731</v>
      </c>
      <c r="F31" s="28">
        <v>-64790</v>
      </c>
      <c r="G31" s="28">
        <v>-65293</v>
      </c>
      <c r="H31" s="28">
        <v>-65303</v>
      </c>
      <c r="I31" s="22">
        <v>-65529</v>
      </c>
      <c r="J31" s="28">
        <v>-65491</v>
      </c>
      <c r="K31" s="28">
        <v>-68354</v>
      </c>
      <c r="L31" s="28">
        <v>-68354</v>
      </c>
      <c r="M31" s="22">
        <v>-67145</v>
      </c>
      <c r="N31" s="28">
        <v>-62377</v>
      </c>
      <c r="O31" s="28">
        <v>-64182</v>
      </c>
      <c r="P31" s="28">
        <v>-64338</v>
      </c>
      <c r="Q31" s="22">
        <v>-65428</v>
      </c>
      <c r="R31" s="28">
        <v>-65720</v>
      </c>
      <c r="S31" s="28">
        <v>-67685</v>
      </c>
      <c r="T31" s="28">
        <v>-77394</v>
      </c>
      <c r="U31" s="22">
        <v>-73556</v>
      </c>
      <c r="V31" s="28">
        <v>-70904</v>
      </c>
      <c r="W31" s="28">
        <v>-30398</v>
      </c>
      <c r="X31" s="28">
        <v>-24974</v>
      </c>
      <c r="Y31" s="22">
        <v>-23820</v>
      </c>
    </row>
    <row r="32" spans="1:25" ht="13.5">
      <c r="A32" s="3" t="s">
        <v>128</v>
      </c>
      <c r="B32" s="28">
        <v>319201</v>
      </c>
      <c r="C32" s="28">
        <v>323013</v>
      </c>
      <c r="D32" s="28">
        <v>324795</v>
      </c>
      <c r="E32" s="22">
        <v>325721</v>
      </c>
      <c r="F32" s="28">
        <v>343602</v>
      </c>
      <c r="G32" s="28">
        <v>345536</v>
      </c>
      <c r="H32" s="28">
        <v>348876</v>
      </c>
      <c r="I32" s="22">
        <v>350251</v>
      </c>
      <c r="J32" s="28">
        <v>371810</v>
      </c>
      <c r="K32" s="28">
        <v>372101</v>
      </c>
      <c r="L32" s="28">
        <v>372827</v>
      </c>
      <c r="M32" s="22">
        <v>364553</v>
      </c>
      <c r="N32" s="28">
        <v>205323</v>
      </c>
      <c r="O32" s="28">
        <v>206390</v>
      </c>
      <c r="P32" s="28">
        <v>209338</v>
      </c>
      <c r="Q32" s="22">
        <v>212005</v>
      </c>
      <c r="R32" s="28">
        <v>217335</v>
      </c>
      <c r="S32" s="28">
        <v>217684</v>
      </c>
      <c r="T32" s="28">
        <v>244518</v>
      </c>
      <c r="U32" s="22">
        <v>249179</v>
      </c>
      <c r="V32" s="28">
        <v>247215</v>
      </c>
      <c r="W32" s="28">
        <v>247921</v>
      </c>
      <c r="X32" s="28">
        <v>256285</v>
      </c>
      <c r="Y32" s="22">
        <v>265154</v>
      </c>
    </row>
    <row r="33" spans="1:25" ht="13.5">
      <c r="A33" s="2" t="s">
        <v>129</v>
      </c>
      <c r="B33" s="28">
        <v>2014901</v>
      </c>
      <c r="C33" s="28">
        <v>1996570</v>
      </c>
      <c r="D33" s="28">
        <v>1862125</v>
      </c>
      <c r="E33" s="22">
        <v>1836622</v>
      </c>
      <c r="F33" s="28">
        <v>1873507</v>
      </c>
      <c r="G33" s="28">
        <v>1830944</v>
      </c>
      <c r="H33" s="28">
        <v>1794639</v>
      </c>
      <c r="I33" s="22">
        <v>1517286</v>
      </c>
      <c r="J33" s="28">
        <v>1279655</v>
      </c>
      <c r="K33" s="28">
        <v>1209029</v>
      </c>
      <c r="L33" s="28">
        <v>1135189</v>
      </c>
      <c r="M33" s="22">
        <v>1087669</v>
      </c>
      <c r="N33" s="28">
        <v>866336</v>
      </c>
      <c r="O33" s="28">
        <v>915571</v>
      </c>
      <c r="P33" s="28">
        <v>959343</v>
      </c>
      <c r="Q33" s="22">
        <v>970723</v>
      </c>
      <c r="R33" s="28">
        <v>1052335</v>
      </c>
      <c r="S33" s="28">
        <v>1099242</v>
      </c>
      <c r="T33" s="28">
        <v>1180504</v>
      </c>
      <c r="U33" s="22">
        <v>1241825</v>
      </c>
      <c r="V33" s="28">
        <v>1332990</v>
      </c>
      <c r="W33" s="28">
        <v>3136763</v>
      </c>
      <c r="X33" s="28">
        <v>3275363</v>
      </c>
      <c r="Y33" s="22">
        <v>3217939</v>
      </c>
    </row>
    <row r="34" spans="1:25" ht="13.5">
      <c r="A34" s="6" t="s">
        <v>132</v>
      </c>
      <c r="B34" s="28">
        <v>3914</v>
      </c>
      <c r="C34" s="28">
        <v>4269</v>
      </c>
      <c r="D34" s="28">
        <v>4832</v>
      </c>
      <c r="E34" s="22">
        <v>5469</v>
      </c>
      <c r="F34" s="28">
        <v>6106</v>
      </c>
      <c r="G34" s="28">
        <v>3067</v>
      </c>
      <c r="H34" s="28">
        <v>3526</v>
      </c>
      <c r="I34" s="22">
        <v>4240</v>
      </c>
      <c r="J34" s="28">
        <v>3094</v>
      </c>
      <c r="K34" s="28">
        <v>3716</v>
      </c>
      <c r="L34" s="28">
        <v>4339</v>
      </c>
      <c r="M34" s="22">
        <v>4961</v>
      </c>
      <c r="N34" s="28">
        <v>5583</v>
      </c>
      <c r="O34" s="28">
        <v>6205</v>
      </c>
      <c r="P34" s="28">
        <v>6828</v>
      </c>
      <c r="Q34" s="22">
        <v>7450</v>
      </c>
      <c r="R34" s="28">
        <v>8072</v>
      </c>
      <c r="S34" s="28">
        <v>8694</v>
      </c>
      <c r="T34" s="28">
        <v>6262</v>
      </c>
      <c r="U34" s="22">
        <v>6630</v>
      </c>
      <c r="V34" s="28">
        <v>6997</v>
      </c>
      <c r="W34" s="28">
        <v>2369</v>
      </c>
      <c r="X34" s="28">
        <v>563</v>
      </c>
      <c r="Y34" s="22">
        <v>906</v>
      </c>
    </row>
    <row r="35" spans="1:25" ht="14.25" thickBot="1">
      <c r="A35" s="5" t="s">
        <v>134</v>
      </c>
      <c r="B35" s="29">
        <v>5038202</v>
      </c>
      <c r="C35" s="29">
        <v>4930791</v>
      </c>
      <c r="D35" s="29">
        <v>4791231</v>
      </c>
      <c r="E35" s="23">
        <v>4996345</v>
      </c>
      <c r="F35" s="29">
        <v>5002715</v>
      </c>
      <c r="G35" s="29">
        <v>4870300</v>
      </c>
      <c r="H35" s="29">
        <v>4532975</v>
      </c>
      <c r="I35" s="23">
        <v>4334461</v>
      </c>
      <c r="J35" s="29">
        <v>4036523</v>
      </c>
      <c r="K35" s="29">
        <v>3857507</v>
      </c>
      <c r="L35" s="29">
        <v>3618389</v>
      </c>
      <c r="M35" s="23">
        <v>3629144</v>
      </c>
      <c r="N35" s="29">
        <v>3121928</v>
      </c>
      <c r="O35" s="29">
        <v>2944008</v>
      </c>
      <c r="P35" s="29">
        <v>2961052</v>
      </c>
      <c r="Q35" s="23">
        <v>2832324</v>
      </c>
      <c r="R35" s="29">
        <v>2775276</v>
      </c>
      <c r="S35" s="29">
        <v>2742737</v>
      </c>
      <c r="T35" s="29">
        <v>2238924</v>
      </c>
      <c r="U35" s="23">
        <v>2387452</v>
      </c>
      <c r="V35" s="29">
        <v>2357109</v>
      </c>
      <c r="W35" s="29">
        <v>4379624</v>
      </c>
      <c r="X35" s="29">
        <v>4731845</v>
      </c>
      <c r="Y35" s="23">
        <v>4783706</v>
      </c>
    </row>
    <row r="36" spans="1:25" ht="14.25" thickTop="1">
      <c r="A36" s="2" t="s">
        <v>135</v>
      </c>
      <c r="B36" s="28"/>
      <c r="C36" s="28">
        <v>1935</v>
      </c>
      <c r="D36" s="28">
        <v>4638</v>
      </c>
      <c r="E36" s="22">
        <v>5206</v>
      </c>
      <c r="F36" s="28">
        <v>331</v>
      </c>
      <c r="G36" s="28">
        <v>1980</v>
      </c>
      <c r="H36" s="28">
        <v>7257</v>
      </c>
      <c r="I36" s="22">
        <v>2121</v>
      </c>
      <c r="J36" s="28">
        <v>459</v>
      </c>
      <c r="K36" s="28">
        <v>1723</v>
      </c>
      <c r="L36" s="28">
        <v>8548</v>
      </c>
      <c r="M36" s="22">
        <v>8837</v>
      </c>
      <c r="N36" s="28">
        <v>369</v>
      </c>
      <c r="O36" s="28">
        <v>774</v>
      </c>
      <c r="P36" s="28">
        <v>6269</v>
      </c>
      <c r="Q36" s="22">
        <v>3489</v>
      </c>
      <c r="R36" s="28">
        <v>3875</v>
      </c>
      <c r="S36" s="28">
        <v>6333</v>
      </c>
      <c r="T36" s="28">
        <v>19239</v>
      </c>
      <c r="U36" s="22">
        <v>3859</v>
      </c>
      <c r="V36" s="28">
        <v>5140</v>
      </c>
      <c r="W36" s="28">
        <v>1694</v>
      </c>
      <c r="X36" s="28"/>
      <c r="Y36" s="22"/>
    </row>
    <row r="37" spans="1:25" ht="13.5">
      <c r="A37" s="2" t="s">
        <v>136</v>
      </c>
      <c r="B37" s="28">
        <v>150000</v>
      </c>
      <c r="C37" s="28">
        <v>5000</v>
      </c>
      <c r="D37" s="28">
        <v>80000</v>
      </c>
      <c r="E37" s="22">
        <v>135000</v>
      </c>
      <c r="F37" s="28">
        <v>150000</v>
      </c>
      <c r="G37" s="28">
        <v>360000</v>
      </c>
      <c r="H37" s="28">
        <v>340000</v>
      </c>
      <c r="I37" s="22">
        <v>310000</v>
      </c>
      <c r="J37" s="28">
        <v>483800</v>
      </c>
      <c r="K37" s="28">
        <v>396400</v>
      </c>
      <c r="L37" s="28">
        <v>339000</v>
      </c>
      <c r="M37" s="22">
        <v>381600</v>
      </c>
      <c r="N37" s="28">
        <v>340000</v>
      </c>
      <c r="O37" s="28">
        <v>200000</v>
      </c>
      <c r="P37" s="28">
        <v>275000</v>
      </c>
      <c r="Q37" s="22">
        <v>230000</v>
      </c>
      <c r="R37" s="28">
        <v>275000</v>
      </c>
      <c r="S37" s="28">
        <v>200000</v>
      </c>
      <c r="T37" s="28">
        <v>292500</v>
      </c>
      <c r="U37" s="22">
        <v>357500</v>
      </c>
      <c r="V37" s="28">
        <v>425000</v>
      </c>
      <c r="W37" s="28">
        <v>530000</v>
      </c>
      <c r="X37" s="28">
        <v>820000</v>
      </c>
      <c r="Y37" s="22">
        <v>590000</v>
      </c>
    </row>
    <row r="38" spans="1:25" ht="13.5">
      <c r="A38" s="2" t="s">
        <v>138</v>
      </c>
      <c r="B38" s="28">
        <v>60000</v>
      </c>
      <c r="C38" s="28">
        <v>80000</v>
      </c>
      <c r="D38" s="28">
        <v>90000</v>
      </c>
      <c r="E38" s="22">
        <v>110000</v>
      </c>
      <c r="F38" s="28">
        <v>120000</v>
      </c>
      <c r="G38" s="28">
        <v>80000</v>
      </c>
      <c r="H38" s="28">
        <v>80000</v>
      </c>
      <c r="I38" s="22">
        <v>80000</v>
      </c>
      <c r="J38" s="28">
        <v>60000</v>
      </c>
      <c r="K38" s="28">
        <v>60000</v>
      </c>
      <c r="L38" s="28">
        <v>60000</v>
      </c>
      <c r="M38" s="22">
        <v>60000</v>
      </c>
      <c r="N38" s="28">
        <v>60000</v>
      </c>
      <c r="O38" s="28">
        <v>60000</v>
      </c>
      <c r="P38" s="28">
        <v>60000</v>
      </c>
      <c r="Q38" s="22">
        <v>60000</v>
      </c>
      <c r="R38" s="28">
        <v>60000</v>
      </c>
      <c r="S38" s="28">
        <v>60000</v>
      </c>
      <c r="T38" s="28">
        <v>60000</v>
      </c>
      <c r="U38" s="22">
        <v>80000</v>
      </c>
      <c r="V38" s="28">
        <v>80000</v>
      </c>
      <c r="W38" s="28">
        <v>60000</v>
      </c>
      <c r="X38" s="28">
        <v>60000</v>
      </c>
      <c r="Y38" s="22">
        <v>83000</v>
      </c>
    </row>
    <row r="39" spans="1:25" ht="13.5">
      <c r="A39" s="2" t="s">
        <v>139</v>
      </c>
      <c r="B39" s="28">
        <v>121992</v>
      </c>
      <c r="C39" s="28">
        <v>130392</v>
      </c>
      <c r="D39" s="28">
        <v>138792</v>
      </c>
      <c r="E39" s="22">
        <v>147192</v>
      </c>
      <c r="F39" s="28">
        <v>153592</v>
      </c>
      <c r="G39" s="28">
        <v>113600</v>
      </c>
      <c r="H39" s="28">
        <v>93600</v>
      </c>
      <c r="I39" s="22">
        <v>73600</v>
      </c>
      <c r="J39" s="28">
        <v>67866</v>
      </c>
      <c r="K39" s="28">
        <v>55200</v>
      </c>
      <c r="L39" s="28">
        <v>55200</v>
      </c>
      <c r="M39" s="22">
        <v>55200</v>
      </c>
      <c r="N39" s="28">
        <v>30300</v>
      </c>
      <c r="O39" s="28">
        <v>41700</v>
      </c>
      <c r="P39" s="28">
        <v>58550</v>
      </c>
      <c r="Q39" s="22">
        <v>99400</v>
      </c>
      <c r="R39" s="28">
        <v>123550</v>
      </c>
      <c r="S39" s="28">
        <v>145000</v>
      </c>
      <c r="T39" s="28">
        <v>161000</v>
      </c>
      <c r="U39" s="22">
        <v>153000</v>
      </c>
      <c r="V39" s="28">
        <v>153000</v>
      </c>
      <c r="W39" s="28">
        <v>153000</v>
      </c>
      <c r="X39" s="28">
        <v>141400</v>
      </c>
      <c r="Y39" s="22">
        <v>141400</v>
      </c>
    </row>
    <row r="40" spans="1:25" ht="13.5">
      <c r="A40" s="2" t="s">
        <v>143</v>
      </c>
      <c r="B40" s="28">
        <v>244103</v>
      </c>
      <c r="C40" s="28">
        <v>180125</v>
      </c>
      <c r="D40" s="28">
        <v>73036</v>
      </c>
      <c r="E40" s="22">
        <v>123720</v>
      </c>
      <c r="F40" s="28">
        <v>266344</v>
      </c>
      <c r="G40" s="28">
        <v>171236</v>
      </c>
      <c r="H40" s="28">
        <v>66853</v>
      </c>
      <c r="I40" s="22">
        <v>15255</v>
      </c>
      <c r="J40" s="28">
        <v>31595</v>
      </c>
      <c r="K40" s="28">
        <v>25440</v>
      </c>
      <c r="L40" s="28">
        <v>12478</v>
      </c>
      <c r="M40" s="22">
        <v>14363</v>
      </c>
      <c r="N40" s="28">
        <v>8850</v>
      </c>
      <c r="O40" s="28">
        <v>10517</v>
      </c>
      <c r="P40" s="28">
        <v>5076</v>
      </c>
      <c r="Q40" s="22">
        <v>16291</v>
      </c>
      <c r="R40" s="28">
        <v>12549</v>
      </c>
      <c r="S40" s="28">
        <v>11084</v>
      </c>
      <c r="T40" s="28">
        <v>3976</v>
      </c>
      <c r="U40" s="22">
        <v>7001</v>
      </c>
      <c r="V40" s="28">
        <v>7134</v>
      </c>
      <c r="W40" s="28">
        <v>12433</v>
      </c>
      <c r="X40" s="28">
        <v>287</v>
      </c>
      <c r="Y40" s="22">
        <v>1079</v>
      </c>
    </row>
    <row r="41" spans="1:25" ht="13.5">
      <c r="A41" s="2" t="s">
        <v>149</v>
      </c>
      <c r="B41" s="28"/>
      <c r="C41" s="28"/>
      <c r="D41" s="28"/>
      <c r="E41" s="22"/>
      <c r="F41" s="28"/>
      <c r="G41" s="28"/>
      <c r="H41" s="28"/>
      <c r="I41" s="22"/>
      <c r="J41" s="28">
        <v>2201</v>
      </c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3.5">
      <c r="A42" s="2" t="s">
        <v>148</v>
      </c>
      <c r="B42" s="28">
        <v>64870</v>
      </c>
      <c r="C42" s="28">
        <v>128347</v>
      </c>
      <c r="D42" s="28">
        <v>63547</v>
      </c>
      <c r="E42" s="22"/>
      <c r="F42" s="28">
        <v>62935</v>
      </c>
      <c r="G42" s="28"/>
      <c r="H42" s="28">
        <v>60168</v>
      </c>
      <c r="I42" s="22"/>
      <c r="J42" s="28">
        <v>82627</v>
      </c>
      <c r="K42" s="28">
        <v>21326</v>
      </c>
      <c r="L42" s="28">
        <v>80766</v>
      </c>
      <c r="M42" s="22">
        <v>20262</v>
      </c>
      <c r="N42" s="28">
        <v>81321</v>
      </c>
      <c r="O42" s="28">
        <v>20977</v>
      </c>
      <c r="P42" s="28">
        <v>80642</v>
      </c>
      <c r="Q42" s="22">
        <v>20337</v>
      </c>
      <c r="R42" s="28">
        <v>83447</v>
      </c>
      <c r="S42" s="28">
        <v>21335</v>
      </c>
      <c r="T42" s="28">
        <v>85695</v>
      </c>
      <c r="U42" s="22">
        <v>21980</v>
      </c>
      <c r="V42" s="28">
        <v>89448</v>
      </c>
      <c r="W42" s="28">
        <v>22335</v>
      </c>
      <c r="X42" s="28">
        <v>85639</v>
      </c>
      <c r="Y42" s="22">
        <v>21897</v>
      </c>
    </row>
    <row r="43" spans="1:25" ht="13.5">
      <c r="A43" s="2" t="s">
        <v>7</v>
      </c>
      <c r="B43" s="28"/>
      <c r="C43" s="28"/>
      <c r="D43" s="28"/>
      <c r="E43" s="22"/>
      <c r="F43" s="28"/>
      <c r="G43" s="28"/>
      <c r="H43" s="28"/>
      <c r="I43" s="22"/>
      <c r="J43" s="28"/>
      <c r="K43" s="28"/>
      <c r="L43" s="28"/>
      <c r="M43" s="22"/>
      <c r="N43" s="28">
        <v>11826</v>
      </c>
      <c r="O43" s="28">
        <v>3464</v>
      </c>
      <c r="P43" s="28">
        <v>3464</v>
      </c>
      <c r="Q43" s="22"/>
      <c r="R43" s="28">
        <v>1800</v>
      </c>
      <c r="S43" s="28">
        <v>3168</v>
      </c>
      <c r="T43" s="28">
        <v>3303</v>
      </c>
      <c r="U43" s="22"/>
      <c r="V43" s="28"/>
      <c r="W43" s="28">
        <v>9271</v>
      </c>
      <c r="X43" s="28">
        <v>3345</v>
      </c>
      <c r="Y43" s="22"/>
    </row>
    <row r="44" spans="1:25" ht="13.5">
      <c r="A44" s="2" t="s">
        <v>101</v>
      </c>
      <c r="B44" s="28">
        <v>396698</v>
      </c>
      <c r="C44" s="28">
        <v>446645</v>
      </c>
      <c r="D44" s="28">
        <v>432777</v>
      </c>
      <c r="E44" s="22">
        <v>600705</v>
      </c>
      <c r="F44" s="28">
        <v>390797</v>
      </c>
      <c r="G44" s="28">
        <v>635965</v>
      </c>
      <c r="H44" s="28">
        <v>395616</v>
      </c>
      <c r="I44" s="22">
        <v>231382</v>
      </c>
      <c r="J44" s="28">
        <v>255866</v>
      </c>
      <c r="K44" s="28">
        <v>441412</v>
      </c>
      <c r="L44" s="28">
        <v>425327</v>
      </c>
      <c r="M44" s="22">
        <v>282082</v>
      </c>
      <c r="N44" s="28">
        <v>383952</v>
      </c>
      <c r="O44" s="28">
        <v>530712</v>
      </c>
      <c r="P44" s="28">
        <v>497313</v>
      </c>
      <c r="Q44" s="22">
        <v>147755</v>
      </c>
      <c r="R44" s="28">
        <v>298732</v>
      </c>
      <c r="S44" s="28">
        <v>478633</v>
      </c>
      <c r="T44" s="28">
        <v>388518</v>
      </c>
      <c r="U44" s="22">
        <v>186043</v>
      </c>
      <c r="V44" s="28">
        <v>290859</v>
      </c>
      <c r="W44" s="28">
        <v>559064</v>
      </c>
      <c r="X44" s="28">
        <v>432805</v>
      </c>
      <c r="Y44" s="22">
        <v>224835</v>
      </c>
    </row>
    <row r="45" spans="1:25" ht="13.5">
      <c r="A45" s="2" t="s">
        <v>151</v>
      </c>
      <c r="B45" s="28">
        <v>1037664</v>
      </c>
      <c r="C45" s="28">
        <v>972446</v>
      </c>
      <c r="D45" s="28">
        <v>882791</v>
      </c>
      <c r="E45" s="22">
        <v>1121824</v>
      </c>
      <c r="F45" s="28">
        <v>1144001</v>
      </c>
      <c r="G45" s="28">
        <v>1362783</v>
      </c>
      <c r="H45" s="28">
        <v>1043495</v>
      </c>
      <c r="I45" s="22">
        <v>1077321</v>
      </c>
      <c r="J45" s="28">
        <v>984417</v>
      </c>
      <c r="K45" s="28">
        <v>1001504</v>
      </c>
      <c r="L45" s="28">
        <v>981320</v>
      </c>
      <c r="M45" s="22">
        <v>1065495</v>
      </c>
      <c r="N45" s="28">
        <v>916619</v>
      </c>
      <c r="O45" s="28">
        <v>868146</v>
      </c>
      <c r="P45" s="28">
        <v>986316</v>
      </c>
      <c r="Q45" s="22">
        <v>922602</v>
      </c>
      <c r="R45" s="28">
        <v>858954</v>
      </c>
      <c r="S45" s="28">
        <v>925555</v>
      </c>
      <c r="T45" s="28">
        <v>1014233</v>
      </c>
      <c r="U45" s="22">
        <v>1103608</v>
      </c>
      <c r="V45" s="28">
        <v>1050582</v>
      </c>
      <c r="W45" s="28">
        <v>1347800</v>
      </c>
      <c r="X45" s="28">
        <v>1543477</v>
      </c>
      <c r="Y45" s="22">
        <v>1370114</v>
      </c>
    </row>
    <row r="46" spans="1:25" ht="13.5">
      <c r="A46" s="2" t="s">
        <v>152</v>
      </c>
      <c r="B46" s="28">
        <v>170000</v>
      </c>
      <c r="C46" s="28">
        <v>190000</v>
      </c>
      <c r="D46" s="28">
        <v>200000</v>
      </c>
      <c r="E46" s="22">
        <v>220000</v>
      </c>
      <c r="F46" s="28">
        <v>230000</v>
      </c>
      <c r="G46" s="28">
        <v>90000</v>
      </c>
      <c r="H46" s="28">
        <v>110000</v>
      </c>
      <c r="I46" s="22">
        <v>130000</v>
      </c>
      <c r="J46" s="28">
        <v>60000</v>
      </c>
      <c r="K46" s="28">
        <v>80000</v>
      </c>
      <c r="L46" s="28">
        <v>90000</v>
      </c>
      <c r="M46" s="22">
        <v>110000</v>
      </c>
      <c r="N46" s="28">
        <v>120000</v>
      </c>
      <c r="O46" s="28">
        <v>140000</v>
      </c>
      <c r="P46" s="28">
        <v>150000</v>
      </c>
      <c r="Q46" s="22">
        <v>170000</v>
      </c>
      <c r="R46" s="28">
        <v>180000</v>
      </c>
      <c r="S46" s="28">
        <v>200000</v>
      </c>
      <c r="T46" s="28">
        <v>210000</v>
      </c>
      <c r="U46" s="22">
        <v>230000</v>
      </c>
      <c r="V46" s="28">
        <v>240000</v>
      </c>
      <c r="W46" s="28">
        <v>80000</v>
      </c>
      <c r="X46" s="28"/>
      <c r="Y46" s="22">
        <v>20000</v>
      </c>
    </row>
    <row r="47" spans="1:25" ht="13.5">
      <c r="A47" s="2" t="s">
        <v>153</v>
      </c>
      <c r="B47" s="28">
        <v>238350</v>
      </c>
      <c r="C47" s="28">
        <v>268348</v>
      </c>
      <c r="D47" s="28">
        <v>298346</v>
      </c>
      <c r="E47" s="22">
        <v>328344</v>
      </c>
      <c r="F47" s="28">
        <v>360342</v>
      </c>
      <c r="G47" s="28">
        <v>230400</v>
      </c>
      <c r="H47" s="28">
        <v>258800</v>
      </c>
      <c r="I47" s="22">
        <v>287200</v>
      </c>
      <c r="J47" s="28">
        <v>217534</v>
      </c>
      <c r="K47" s="28">
        <v>144000</v>
      </c>
      <c r="L47" s="28">
        <v>67800</v>
      </c>
      <c r="M47" s="22">
        <v>81600</v>
      </c>
      <c r="N47" s="28">
        <v>26200</v>
      </c>
      <c r="O47" s="28">
        <v>31600</v>
      </c>
      <c r="P47" s="28">
        <v>37000</v>
      </c>
      <c r="Q47" s="22">
        <v>42400</v>
      </c>
      <c r="R47" s="28">
        <v>56500</v>
      </c>
      <c r="S47" s="28">
        <v>73300</v>
      </c>
      <c r="T47" s="28">
        <v>95550</v>
      </c>
      <c r="U47" s="22">
        <v>141800</v>
      </c>
      <c r="V47" s="28">
        <v>180050</v>
      </c>
      <c r="W47" s="28">
        <v>218300</v>
      </c>
      <c r="X47" s="28">
        <v>176350</v>
      </c>
      <c r="Y47" s="22">
        <v>209200</v>
      </c>
    </row>
    <row r="48" spans="1:25" ht="13.5">
      <c r="A48" s="2" t="s">
        <v>155</v>
      </c>
      <c r="B48" s="28">
        <v>323029</v>
      </c>
      <c r="C48" s="28">
        <v>312696</v>
      </c>
      <c r="D48" s="28">
        <v>313385</v>
      </c>
      <c r="E48" s="22">
        <v>304185</v>
      </c>
      <c r="F48" s="28">
        <v>295475</v>
      </c>
      <c r="G48" s="28">
        <v>286976</v>
      </c>
      <c r="H48" s="28">
        <v>277033</v>
      </c>
      <c r="I48" s="22">
        <v>268180</v>
      </c>
      <c r="J48" s="28">
        <v>265249</v>
      </c>
      <c r="K48" s="28">
        <v>258234</v>
      </c>
      <c r="L48" s="28">
        <v>251384</v>
      </c>
      <c r="M48" s="22">
        <v>241603</v>
      </c>
      <c r="N48" s="28">
        <v>234364</v>
      </c>
      <c r="O48" s="28">
        <v>225565</v>
      </c>
      <c r="P48" s="28">
        <v>217668</v>
      </c>
      <c r="Q48" s="22">
        <v>212307</v>
      </c>
      <c r="R48" s="28">
        <v>203790</v>
      </c>
      <c r="S48" s="28">
        <v>194637</v>
      </c>
      <c r="T48" s="28">
        <v>185149</v>
      </c>
      <c r="U48" s="22">
        <v>176527</v>
      </c>
      <c r="V48" s="28">
        <v>168141</v>
      </c>
      <c r="W48" s="28">
        <v>158987</v>
      </c>
      <c r="X48" s="28">
        <v>151467</v>
      </c>
      <c r="Y48" s="22">
        <v>147043</v>
      </c>
    </row>
    <row r="49" spans="1:25" ht="13.5">
      <c r="A49" s="2" t="s">
        <v>149</v>
      </c>
      <c r="B49" s="28">
        <v>42738</v>
      </c>
      <c r="C49" s="28">
        <v>42594</v>
      </c>
      <c r="D49" s="28">
        <v>42451</v>
      </c>
      <c r="E49" s="22">
        <v>39407</v>
      </c>
      <c r="F49" s="28">
        <v>39277</v>
      </c>
      <c r="G49" s="28">
        <v>39148</v>
      </c>
      <c r="H49" s="28">
        <v>39020</v>
      </c>
      <c r="I49" s="22">
        <v>38892</v>
      </c>
      <c r="J49" s="28">
        <v>33402</v>
      </c>
      <c r="K49" s="28">
        <v>36862</v>
      </c>
      <c r="L49" s="28">
        <v>27172</v>
      </c>
      <c r="M49" s="22">
        <v>27084</v>
      </c>
      <c r="N49" s="28">
        <v>26997</v>
      </c>
      <c r="O49" s="28">
        <v>24750</v>
      </c>
      <c r="P49" s="28">
        <v>24669</v>
      </c>
      <c r="Q49" s="22"/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2" t="s">
        <v>228</v>
      </c>
      <c r="B50" s="28">
        <v>155532</v>
      </c>
      <c r="C50" s="28">
        <v>172320</v>
      </c>
      <c r="D50" s="28">
        <v>185078</v>
      </c>
      <c r="E50" s="22">
        <v>202153</v>
      </c>
      <c r="F50" s="28">
        <v>222254</v>
      </c>
      <c r="G50" s="28">
        <v>239749</v>
      </c>
      <c r="H50" s="28">
        <v>258855</v>
      </c>
      <c r="I50" s="22">
        <v>5140</v>
      </c>
      <c r="J50" s="28">
        <v>65753</v>
      </c>
      <c r="K50" s="28">
        <v>63050</v>
      </c>
      <c r="L50" s="28">
        <v>72554</v>
      </c>
      <c r="M50" s="22">
        <v>9832</v>
      </c>
      <c r="N50" s="28">
        <v>79008</v>
      </c>
      <c r="O50" s="28">
        <v>86825</v>
      </c>
      <c r="P50" s="28">
        <v>103365</v>
      </c>
      <c r="Q50" s="22">
        <v>49679</v>
      </c>
      <c r="R50" s="28">
        <v>102506</v>
      </c>
      <c r="S50" s="28">
        <v>119063</v>
      </c>
      <c r="T50" s="28">
        <v>127546</v>
      </c>
      <c r="U50" s="22">
        <v>102780</v>
      </c>
      <c r="V50" s="28">
        <v>152361</v>
      </c>
      <c r="W50" s="28">
        <v>41418</v>
      </c>
      <c r="X50" s="28">
        <v>34324</v>
      </c>
      <c r="Y50" s="22">
        <v>505</v>
      </c>
    </row>
    <row r="51" spans="1:25" ht="13.5">
      <c r="A51" s="2" t="s">
        <v>158</v>
      </c>
      <c r="B51" s="28">
        <v>929649</v>
      </c>
      <c r="C51" s="28">
        <v>985959</v>
      </c>
      <c r="D51" s="28">
        <v>1039261</v>
      </c>
      <c r="E51" s="22">
        <v>1094090</v>
      </c>
      <c r="F51" s="28">
        <v>1147349</v>
      </c>
      <c r="G51" s="28">
        <v>886274</v>
      </c>
      <c r="H51" s="28">
        <v>943710</v>
      </c>
      <c r="I51" s="22">
        <v>794054</v>
      </c>
      <c r="J51" s="28">
        <v>641939</v>
      </c>
      <c r="K51" s="28">
        <v>582147</v>
      </c>
      <c r="L51" s="28">
        <v>508911</v>
      </c>
      <c r="M51" s="22">
        <v>543250</v>
      </c>
      <c r="N51" s="28">
        <v>486569</v>
      </c>
      <c r="O51" s="28">
        <v>508741</v>
      </c>
      <c r="P51" s="28">
        <v>532702</v>
      </c>
      <c r="Q51" s="22">
        <v>518120</v>
      </c>
      <c r="R51" s="28">
        <v>542797</v>
      </c>
      <c r="S51" s="28">
        <v>587000</v>
      </c>
      <c r="T51" s="28">
        <v>618246</v>
      </c>
      <c r="U51" s="22">
        <v>687209</v>
      </c>
      <c r="V51" s="28">
        <v>740552</v>
      </c>
      <c r="W51" s="28">
        <v>498705</v>
      </c>
      <c r="X51" s="28">
        <v>362141</v>
      </c>
      <c r="Y51" s="22">
        <v>376748</v>
      </c>
    </row>
    <row r="52" spans="1:25" ht="14.25" thickBot="1">
      <c r="A52" s="5" t="s">
        <v>8</v>
      </c>
      <c r="B52" s="29">
        <v>1967313</v>
      </c>
      <c r="C52" s="29">
        <v>1958405</v>
      </c>
      <c r="D52" s="29">
        <v>1922053</v>
      </c>
      <c r="E52" s="23">
        <v>2215914</v>
      </c>
      <c r="F52" s="29">
        <v>2291350</v>
      </c>
      <c r="G52" s="29">
        <v>2249057</v>
      </c>
      <c r="H52" s="29">
        <v>1987205</v>
      </c>
      <c r="I52" s="23">
        <v>1871376</v>
      </c>
      <c r="J52" s="29">
        <v>1626356</v>
      </c>
      <c r="K52" s="29">
        <v>1583651</v>
      </c>
      <c r="L52" s="29">
        <v>1490231</v>
      </c>
      <c r="M52" s="23">
        <v>1608745</v>
      </c>
      <c r="N52" s="29">
        <v>1403189</v>
      </c>
      <c r="O52" s="29">
        <v>1376888</v>
      </c>
      <c r="P52" s="29">
        <v>1519019</v>
      </c>
      <c r="Q52" s="23">
        <v>1440722</v>
      </c>
      <c r="R52" s="29">
        <v>1401752</v>
      </c>
      <c r="S52" s="29">
        <v>1512556</v>
      </c>
      <c r="T52" s="29">
        <v>1632479</v>
      </c>
      <c r="U52" s="23">
        <v>1790818</v>
      </c>
      <c r="V52" s="29">
        <v>1791135</v>
      </c>
      <c r="W52" s="29">
        <v>1846505</v>
      </c>
      <c r="X52" s="29">
        <v>1905619</v>
      </c>
      <c r="Y52" s="23">
        <v>1746863</v>
      </c>
    </row>
    <row r="53" spans="1:25" ht="14.25" thickTop="1">
      <c r="A53" s="2" t="s">
        <v>160</v>
      </c>
      <c r="B53" s="28">
        <v>2721514</v>
      </c>
      <c r="C53" s="28">
        <v>2721514</v>
      </c>
      <c r="D53" s="28">
        <v>2721514</v>
      </c>
      <c r="E53" s="22">
        <v>2721514</v>
      </c>
      <c r="F53" s="28">
        <v>2721514</v>
      </c>
      <c r="G53" s="28">
        <v>2721514</v>
      </c>
      <c r="H53" s="28">
        <v>2721514</v>
      </c>
      <c r="I53" s="22">
        <v>2721514</v>
      </c>
      <c r="J53" s="28">
        <v>2721514</v>
      </c>
      <c r="K53" s="28">
        <v>2721514</v>
      </c>
      <c r="L53" s="28">
        <v>2721514</v>
      </c>
      <c r="M53" s="22">
        <v>2721514</v>
      </c>
      <c r="N53" s="28">
        <v>2721514</v>
      </c>
      <c r="O53" s="28">
        <v>2721514</v>
      </c>
      <c r="P53" s="28">
        <v>2721514</v>
      </c>
      <c r="Q53" s="22">
        <v>2721514</v>
      </c>
      <c r="R53" s="28">
        <v>2721514</v>
      </c>
      <c r="S53" s="28">
        <v>2721514</v>
      </c>
      <c r="T53" s="28">
        <v>2471522</v>
      </c>
      <c r="U53" s="22">
        <v>2471522</v>
      </c>
      <c r="V53" s="28">
        <v>2471522</v>
      </c>
      <c r="W53" s="28">
        <v>2471522</v>
      </c>
      <c r="X53" s="28">
        <v>2471522</v>
      </c>
      <c r="Y53" s="22">
        <v>2471522</v>
      </c>
    </row>
    <row r="54" spans="1:25" ht="13.5">
      <c r="A54" s="2" t="s">
        <v>9</v>
      </c>
      <c r="B54" s="28">
        <v>620675</v>
      </c>
      <c r="C54" s="28">
        <v>620675</v>
      </c>
      <c r="D54" s="28">
        <v>620675</v>
      </c>
      <c r="E54" s="22">
        <v>620675</v>
      </c>
      <c r="F54" s="28">
        <v>620675</v>
      </c>
      <c r="G54" s="28">
        <v>620675</v>
      </c>
      <c r="H54" s="28">
        <v>620675</v>
      </c>
      <c r="I54" s="22">
        <v>620675</v>
      </c>
      <c r="J54" s="28">
        <v>620675</v>
      </c>
      <c r="K54" s="28">
        <v>620675</v>
      </c>
      <c r="L54" s="28">
        <v>620675</v>
      </c>
      <c r="M54" s="22">
        <v>620675</v>
      </c>
      <c r="N54" s="28">
        <v>620675</v>
      </c>
      <c r="O54" s="28">
        <v>620675</v>
      </c>
      <c r="P54" s="28">
        <v>620675</v>
      </c>
      <c r="Q54" s="22">
        <v>620675</v>
      </c>
      <c r="R54" s="28">
        <v>620675</v>
      </c>
      <c r="S54" s="28">
        <v>620675</v>
      </c>
      <c r="T54" s="28">
        <v>370684</v>
      </c>
      <c r="U54" s="22">
        <v>370684</v>
      </c>
      <c r="V54" s="28">
        <v>370684</v>
      </c>
      <c r="W54" s="28">
        <v>370684</v>
      </c>
      <c r="X54" s="28">
        <v>370684</v>
      </c>
      <c r="Y54" s="22">
        <v>1233270</v>
      </c>
    </row>
    <row r="55" spans="1:25" ht="13.5">
      <c r="A55" s="2" t="s">
        <v>165</v>
      </c>
      <c r="B55" s="28">
        <v>-276135</v>
      </c>
      <c r="C55" s="28">
        <v>-375018</v>
      </c>
      <c r="D55" s="28">
        <v>-476340</v>
      </c>
      <c r="E55" s="22">
        <v>-563904</v>
      </c>
      <c r="F55" s="28">
        <v>-632696</v>
      </c>
      <c r="G55" s="28">
        <v>-722488</v>
      </c>
      <c r="H55" s="28">
        <v>-799450</v>
      </c>
      <c r="I55" s="22">
        <v>-880112</v>
      </c>
      <c r="J55" s="28">
        <v>-930496</v>
      </c>
      <c r="K55" s="28">
        <v>-1067326</v>
      </c>
      <c r="L55" s="28">
        <v>-1212210</v>
      </c>
      <c r="M55" s="22">
        <v>-1319368</v>
      </c>
      <c r="N55" s="28">
        <v>-1621690</v>
      </c>
      <c r="O55" s="28">
        <v>-1773413</v>
      </c>
      <c r="P55" s="28">
        <v>-1898271</v>
      </c>
      <c r="Q55" s="22">
        <v>-1948860</v>
      </c>
      <c r="R55" s="28">
        <v>-1967389</v>
      </c>
      <c r="S55" s="28">
        <v>-2111309</v>
      </c>
      <c r="T55" s="28">
        <v>-2235712</v>
      </c>
      <c r="U55" s="22">
        <v>-2248192</v>
      </c>
      <c r="V55" s="28">
        <v>-2275614</v>
      </c>
      <c r="W55" s="28">
        <v>-312906</v>
      </c>
      <c r="X55" s="28">
        <v>-14947</v>
      </c>
      <c r="Y55" s="22">
        <v>-667769</v>
      </c>
    </row>
    <row r="56" spans="1:25" ht="13.5">
      <c r="A56" s="2" t="s">
        <v>166</v>
      </c>
      <c r="B56" s="28">
        <v>-109</v>
      </c>
      <c r="C56" s="28">
        <v>-109</v>
      </c>
      <c r="D56" s="28"/>
      <c r="E56" s="22"/>
      <c r="F56" s="28"/>
      <c r="G56" s="28"/>
      <c r="H56" s="28"/>
      <c r="I56" s="22"/>
      <c r="J56" s="28"/>
      <c r="K56" s="28"/>
      <c r="L56" s="28"/>
      <c r="M56" s="22"/>
      <c r="N56" s="28"/>
      <c r="O56" s="28"/>
      <c r="P56" s="28"/>
      <c r="Q56" s="22"/>
      <c r="R56" s="28"/>
      <c r="S56" s="28"/>
      <c r="T56" s="28"/>
      <c r="U56" s="22"/>
      <c r="V56" s="28"/>
      <c r="W56" s="28"/>
      <c r="X56" s="28"/>
      <c r="Y56" s="22"/>
    </row>
    <row r="57" spans="1:25" ht="13.5">
      <c r="A57" s="2" t="s">
        <v>10</v>
      </c>
      <c r="B57" s="28">
        <v>3065944</v>
      </c>
      <c r="C57" s="28">
        <v>2967061</v>
      </c>
      <c r="D57" s="28">
        <v>2865849</v>
      </c>
      <c r="E57" s="22">
        <v>2778285</v>
      </c>
      <c r="F57" s="28">
        <v>2709493</v>
      </c>
      <c r="G57" s="28">
        <v>2619700</v>
      </c>
      <c r="H57" s="28">
        <v>2542738</v>
      </c>
      <c r="I57" s="22">
        <v>2462077</v>
      </c>
      <c r="J57" s="28">
        <v>2411692</v>
      </c>
      <c r="K57" s="28">
        <v>2274863</v>
      </c>
      <c r="L57" s="28">
        <v>2129979</v>
      </c>
      <c r="M57" s="22">
        <v>2022820</v>
      </c>
      <c r="N57" s="28">
        <v>1720499</v>
      </c>
      <c r="O57" s="28">
        <v>1568775</v>
      </c>
      <c r="P57" s="28">
        <v>1443918</v>
      </c>
      <c r="Q57" s="22">
        <v>1393328</v>
      </c>
      <c r="R57" s="28">
        <v>1374799</v>
      </c>
      <c r="S57" s="28">
        <v>1230880</v>
      </c>
      <c r="T57" s="28">
        <v>606494</v>
      </c>
      <c r="U57" s="22">
        <v>594014</v>
      </c>
      <c r="V57" s="28">
        <v>566591</v>
      </c>
      <c r="W57" s="28">
        <v>2529300</v>
      </c>
      <c r="X57" s="28">
        <v>2827258</v>
      </c>
      <c r="Y57" s="22">
        <v>3037022</v>
      </c>
    </row>
    <row r="58" spans="1:25" ht="13.5">
      <c r="A58" s="2" t="s">
        <v>168</v>
      </c>
      <c r="B58" s="28">
        <v>4944</v>
      </c>
      <c r="C58" s="28">
        <v>5324</v>
      </c>
      <c r="D58" s="28">
        <v>3329</v>
      </c>
      <c r="E58" s="22">
        <v>2145</v>
      </c>
      <c r="F58" s="28">
        <v>1871</v>
      </c>
      <c r="G58" s="28">
        <v>1541</v>
      </c>
      <c r="H58" s="28">
        <v>3031</v>
      </c>
      <c r="I58" s="22">
        <v>1007</v>
      </c>
      <c r="J58" s="28">
        <v>-1525</v>
      </c>
      <c r="K58" s="28">
        <v>-1007</v>
      </c>
      <c r="L58" s="28">
        <v>-1821</v>
      </c>
      <c r="M58" s="22">
        <v>-2422</v>
      </c>
      <c r="N58" s="28">
        <v>-1760</v>
      </c>
      <c r="O58" s="28">
        <v>-1655</v>
      </c>
      <c r="P58" s="28">
        <v>-1884</v>
      </c>
      <c r="Q58" s="22">
        <v>-1727</v>
      </c>
      <c r="R58" s="28">
        <v>-1276</v>
      </c>
      <c r="S58" s="28">
        <v>-698</v>
      </c>
      <c r="T58" s="28">
        <v>-878</v>
      </c>
      <c r="U58" s="22">
        <v>-1064</v>
      </c>
      <c r="V58" s="28">
        <v>-617</v>
      </c>
      <c r="W58" s="28">
        <v>-488</v>
      </c>
      <c r="X58" s="28">
        <v>-1032</v>
      </c>
      <c r="Y58" s="22">
        <v>-180</v>
      </c>
    </row>
    <row r="59" spans="1:25" ht="13.5">
      <c r="A59" s="2" t="s">
        <v>169</v>
      </c>
      <c r="B59" s="28">
        <v>4944</v>
      </c>
      <c r="C59" s="28">
        <v>5324</v>
      </c>
      <c r="D59" s="28">
        <v>3329</v>
      </c>
      <c r="E59" s="22">
        <v>2145</v>
      </c>
      <c r="F59" s="28">
        <v>1871</v>
      </c>
      <c r="G59" s="28">
        <v>1541</v>
      </c>
      <c r="H59" s="28">
        <v>3031</v>
      </c>
      <c r="I59" s="22">
        <v>1007</v>
      </c>
      <c r="J59" s="28">
        <v>-1525</v>
      </c>
      <c r="K59" s="28">
        <v>-1007</v>
      </c>
      <c r="L59" s="28">
        <v>-1821</v>
      </c>
      <c r="M59" s="22">
        <v>-2422</v>
      </c>
      <c r="N59" s="28">
        <v>-1760</v>
      </c>
      <c r="O59" s="28">
        <v>-1655</v>
      </c>
      <c r="P59" s="28">
        <v>-1884</v>
      </c>
      <c r="Q59" s="22">
        <v>-1727</v>
      </c>
      <c r="R59" s="28">
        <v>-1276</v>
      </c>
      <c r="S59" s="28">
        <v>-698</v>
      </c>
      <c r="T59" s="28">
        <v>-878</v>
      </c>
      <c r="U59" s="22">
        <v>-1064</v>
      </c>
      <c r="V59" s="28">
        <v>-617</v>
      </c>
      <c r="W59" s="28">
        <v>-488</v>
      </c>
      <c r="X59" s="28">
        <v>-1032</v>
      </c>
      <c r="Y59" s="22">
        <v>-180</v>
      </c>
    </row>
    <row r="60" spans="1:25" ht="13.5">
      <c r="A60" s="6" t="s">
        <v>11</v>
      </c>
      <c r="B60" s="28"/>
      <c r="C60" s="28"/>
      <c r="D60" s="28"/>
      <c r="E60" s="22"/>
      <c r="F60" s="28"/>
      <c r="G60" s="28"/>
      <c r="H60" s="28"/>
      <c r="I60" s="22"/>
      <c r="J60" s="28"/>
      <c r="K60" s="28"/>
      <c r="L60" s="28"/>
      <c r="M60" s="22"/>
      <c r="N60" s="28"/>
      <c r="O60" s="28"/>
      <c r="P60" s="28"/>
      <c r="Q60" s="22"/>
      <c r="R60" s="28"/>
      <c r="S60" s="28"/>
      <c r="T60" s="28">
        <v>829</v>
      </c>
      <c r="U60" s="22">
        <v>3683</v>
      </c>
      <c r="V60" s="28"/>
      <c r="W60" s="28">
        <v>4307</v>
      </c>
      <c r="X60" s="28"/>
      <c r="Y60" s="22"/>
    </row>
    <row r="61" spans="1:25" ht="13.5">
      <c r="A61" s="6" t="s">
        <v>171</v>
      </c>
      <c r="B61" s="28">
        <v>3070888</v>
      </c>
      <c r="C61" s="28">
        <v>2972385</v>
      </c>
      <c r="D61" s="28">
        <v>2869178</v>
      </c>
      <c r="E61" s="22">
        <v>2780431</v>
      </c>
      <c r="F61" s="28">
        <v>2711364</v>
      </c>
      <c r="G61" s="28">
        <v>2621242</v>
      </c>
      <c r="H61" s="28">
        <v>2545769</v>
      </c>
      <c r="I61" s="22">
        <v>2463084</v>
      </c>
      <c r="J61" s="28">
        <v>2410167</v>
      </c>
      <c r="K61" s="28">
        <v>2273855</v>
      </c>
      <c r="L61" s="28">
        <v>2128157</v>
      </c>
      <c r="M61" s="22">
        <v>2020398</v>
      </c>
      <c r="N61" s="28">
        <v>1718739</v>
      </c>
      <c r="O61" s="28">
        <v>1567120</v>
      </c>
      <c r="P61" s="28">
        <v>1442033</v>
      </c>
      <c r="Q61" s="22">
        <v>1391601</v>
      </c>
      <c r="R61" s="28">
        <v>1373523</v>
      </c>
      <c r="S61" s="28">
        <v>1230181</v>
      </c>
      <c r="T61" s="28">
        <v>606445</v>
      </c>
      <c r="U61" s="22">
        <v>596634</v>
      </c>
      <c r="V61" s="28">
        <v>565974</v>
      </c>
      <c r="W61" s="28">
        <v>2533118</v>
      </c>
      <c r="X61" s="28">
        <v>2826226</v>
      </c>
      <c r="Y61" s="22">
        <v>3036842</v>
      </c>
    </row>
    <row r="62" spans="1:25" ht="13.5">
      <c r="A62" s="7" t="s">
        <v>173</v>
      </c>
      <c r="B62" s="28">
        <v>5038202</v>
      </c>
      <c r="C62" s="28">
        <v>4930791</v>
      </c>
      <c r="D62" s="28">
        <v>4791231</v>
      </c>
      <c r="E62" s="22">
        <v>4996345</v>
      </c>
      <c r="F62" s="28">
        <v>5002715</v>
      </c>
      <c r="G62" s="28">
        <v>4870300</v>
      </c>
      <c r="H62" s="28">
        <v>4532975</v>
      </c>
      <c r="I62" s="22">
        <v>4334461</v>
      </c>
      <c r="J62" s="28">
        <v>4036523</v>
      </c>
      <c r="K62" s="28">
        <v>3857507</v>
      </c>
      <c r="L62" s="28">
        <v>3618389</v>
      </c>
      <c r="M62" s="22">
        <v>3629144</v>
      </c>
      <c r="N62" s="28">
        <v>3121928</v>
      </c>
      <c r="O62" s="28">
        <v>2944008</v>
      </c>
      <c r="P62" s="28">
        <v>2961052</v>
      </c>
      <c r="Q62" s="22">
        <v>2832324</v>
      </c>
      <c r="R62" s="28">
        <v>2775276</v>
      </c>
      <c r="S62" s="28">
        <v>2742737</v>
      </c>
      <c r="T62" s="28">
        <v>2238924</v>
      </c>
      <c r="U62" s="22">
        <v>2387452</v>
      </c>
      <c r="V62" s="28">
        <v>2357109</v>
      </c>
      <c r="W62" s="28">
        <v>4379624</v>
      </c>
      <c r="X62" s="28">
        <v>4731845</v>
      </c>
      <c r="Y62" s="22">
        <v>4783706</v>
      </c>
    </row>
    <row r="63" spans="1:25" ht="13.5">
      <c r="A63" s="7" t="s">
        <v>12</v>
      </c>
      <c r="B63" s="28"/>
      <c r="C63" s="28"/>
      <c r="D63" s="28"/>
      <c r="E63" s="22"/>
      <c r="F63" s="28"/>
      <c r="G63" s="28"/>
      <c r="H63" s="28"/>
      <c r="I63" s="22"/>
      <c r="J63" s="28"/>
      <c r="K63" s="28"/>
      <c r="L63" s="28"/>
      <c r="M63" s="22"/>
      <c r="N63" s="28"/>
      <c r="O63" s="28"/>
      <c r="P63" s="28"/>
      <c r="Q63" s="22"/>
      <c r="R63" s="28"/>
      <c r="S63" s="28"/>
      <c r="T63" s="28"/>
      <c r="U63" s="22"/>
      <c r="V63" s="28"/>
      <c r="W63" s="28"/>
      <c r="X63" s="28"/>
      <c r="Y63" s="22"/>
    </row>
    <row r="64" spans="1:25" ht="13.5">
      <c r="A64" s="7" t="s">
        <v>109</v>
      </c>
      <c r="B64" s="28"/>
      <c r="C64" s="28"/>
      <c r="D64" s="28"/>
      <c r="E64" s="22"/>
      <c r="F64" s="28"/>
      <c r="G64" s="28"/>
      <c r="H64" s="28"/>
      <c r="I64" s="22">
        <v>57018</v>
      </c>
      <c r="J64" s="28"/>
      <c r="K64" s="28"/>
      <c r="L64" s="28"/>
      <c r="M64" s="22">
        <v>41451</v>
      </c>
      <c r="N64" s="28"/>
      <c r="O64" s="28"/>
      <c r="P64" s="28"/>
      <c r="Q64" s="22">
        <v>18565</v>
      </c>
      <c r="R64" s="28"/>
      <c r="S64" s="28"/>
      <c r="T64" s="28"/>
      <c r="U64" s="22">
        <v>3267</v>
      </c>
      <c r="V64" s="28"/>
      <c r="W64" s="28"/>
      <c r="X64" s="28"/>
      <c r="Y64" s="22"/>
    </row>
    <row r="65" spans="1:25" ht="14.25" thickBot="1">
      <c r="A65" s="7" t="s">
        <v>13</v>
      </c>
      <c r="B65" s="28"/>
      <c r="C65" s="28"/>
      <c r="D65" s="28"/>
      <c r="E65" s="22"/>
      <c r="F65" s="28"/>
      <c r="G65" s="28"/>
      <c r="H65" s="28"/>
      <c r="I65" s="22">
        <v>48335</v>
      </c>
      <c r="J65" s="28"/>
      <c r="K65" s="28"/>
      <c r="L65" s="28"/>
      <c r="M65" s="22">
        <v>29117</v>
      </c>
      <c r="N65" s="28"/>
      <c r="O65" s="28"/>
      <c r="P65" s="28"/>
      <c r="Q65" s="22">
        <v>19084</v>
      </c>
      <c r="R65" s="28"/>
      <c r="S65" s="28"/>
      <c r="T65" s="28"/>
      <c r="U65" s="22">
        <v>22999</v>
      </c>
      <c r="V65" s="28"/>
      <c r="W65" s="28"/>
      <c r="X65" s="28"/>
      <c r="Y65" s="22">
        <v>28652</v>
      </c>
    </row>
    <row r="66" spans="1:25" ht="14.25" thickTop="1">
      <c r="A66" s="8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8" ht="13.5">
      <c r="A68" s="20" t="s">
        <v>178</v>
      </c>
    </row>
    <row r="69" ht="13.5">
      <c r="A69" s="20" t="s">
        <v>179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174</v>
      </c>
      <c r="B2" s="14">
        <v>2493</v>
      </c>
      <c r="C2" s="14"/>
      <c r="D2" s="14"/>
      <c r="E2" s="14"/>
      <c r="F2" s="14"/>
      <c r="G2" s="14"/>
    </row>
    <row r="3" spans="1:7" ht="14.25" thickBot="1">
      <c r="A3" s="11" t="s">
        <v>175</v>
      </c>
      <c r="B3" s="1" t="s">
        <v>176</v>
      </c>
      <c r="C3" s="1"/>
      <c r="D3" s="1"/>
      <c r="E3" s="1"/>
      <c r="F3" s="1"/>
      <c r="G3" s="1"/>
    </row>
    <row r="4" spans="1:7" ht="14.25" thickTop="1">
      <c r="A4" s="10" t="s">
        <v>68</v>
      </c>
      <c r="B4" s="15" t="str">
        <f>HYPERLINK("http://www.kabupro.jp/mark/20140228/S1001BF3.htm","有価証券報告書")</f>
        <v>有価証券報告書</v>
      </c>
      <c r="C4" s="15" t="str">
        <f>HYPERLINK("http://www.kabupro.jp/mark/20140228/S1001BF3.htm","有価証券報告書")</f>
        <v>有価証券報告書</v>
      </c>
      <c r="D4" s="15" t="str">
        <f>HYPERLINK("http://www.kabupro.jp/mark/20130228/S000CZBC.htm","有価証券報告書")</f>
        <v>有価証券報告書</v>
      </c>
      <c r="E4" s="15" t="str">
        <f>HYPERLINK("http://www.kabupro.jp/mark/20120229/S000AG0G.htm","有価証券報告書")</f>
        <v>有価証券報告書</v>
      </c>
      <c r="F4" s="15" t="str">
        <f>HYPERLINK("http://www.kabupro.jp/mark/20110228/S0007WHB.htm","有価証券報告書")</f>
        <v>有価証券報告書</v>
      </c>
      <c r="G4" s="15" t="str">
        <f>HYPERLINK("http://www.kabupro.jp/mark/20100226/S0005AEV.htm","有価証券報告書")</f>
        <v>有価証券報告書</v>
      </c>
    </row>
    <row r="5" spans="1:7" ht="14.25" thickBot="1">
      <c r="A5" s="11" t="s">
        <v>69</v>
      </c>
      <c r="B5" s="1" t="s">
        <v>75</v>
      </c>
      <c r="C5" s="1" t="s">
        <v>75</v>
      </c>
      <c r="D5" s="1" t="s">
        <v>79</v>
      </c>
      <c r="E5" s="1" t="s">
        <v>81</v>
      </c>
      <c r="F5" s="1" t="s">
        <v>83</v>
      </c>
      <c r="G5" s="1" t="s">
        <v>85</v>
      </c>
    </row>
    <row r="6" spans="1:7" ht="15" thickBot="1" thickTop="1">
      <c r="A6" s="10" t="s">
        <v>70</v>
      </c>
      <c r="B6" s="18" t="s">
        <v>245</v>
      </c>
      <c r="C6" s="19"/>
      <c r="D6" s="19"/>
      <c r="E6" s="19"/>
      <c r="F6" s="19"/>
      <c r="G6" s="19"/>
    </row>
    <row r="7" spans="1:7" ht="14.25" thickTop="1">
      <c r="A7" s="12" t="s">
        <v>71</v>
      </c>
      <c r="B7" s="16" t="s">
        <v>76</v>
      </c>
      <c r="C7" s="16" t="s">
        <v>76</v>
      </c>
      <c r="D7" s="16" t="s">
        <v>76</v>
      </c>
      <c r="E7" s="16" t="s">
        <v>76</v>
      </c>
      <c r="F7" s="16" t="s">
        <v>76</v>
      </c>
      <c r="G7" s="16" t="s">
        <v>76</v>
      </c>
    </row>
    <row r="8" spans="1:7" ht="13.5">
      <c r="A8" s="13" t="s">
        <v>72</v>
      </c>
      <c r="B8" s="17" t="s">
        <v>180</v>
      </c>
      <c r="C8" s="17" t="s">
        <v>181</v>
      </c>
      <c r="D8" s="17" t="s">
        <v>182</v>
      </c>
      <c r="E8" s="17" t="s">
        <v>183</v>
      </c>
      <c r="F8" s="17" t="s">
        <v>184</v>
      </c>
      <c r="G8" s="17" t="s">
        <v>185</v>
      </c>
    </row>
    <row r="9" spans="1:7" ht="13.5">
      <c r="A9" s="13" t="s">
        <v>73</v>
      </c>
      <c r="B9" s="17" t="s">
        <v>77</v>
      </c>
      <c r="C9" s="17" t="s">
        <v>78</v>
      </c>
      <c r="D9" s="17" t="s">
        <v>80</v>
      </c>
      <c r="E9" s="17" t="s">
        <v>82</v>
      </c>
      <c r="F9" s="17" t="s">
        <v>84</v>
      </c>
      <c r="G9" s="17" t="s">
        <v>86</v>
      </c>
    </row>
    <row r="10" spans="1:7" ht="14.25" thickBot="1">
      <c r="A10" s="13" t="s">
        <v>74</v>
      </c>
      <c r="B10" s="17" t="s">
        <v>88</v>
      </c>
      <c r="C10" s="17" t="s">
        <v>88</v>
      </c>
      <c r="D10" s="17" t="s">
        <v>88</v>
      </c>
      <c r="E10" s="17" t="s">
        <v>88</v>
      </c>
      <c r="F10" s="17" t="s">
        <v>88</v>
      </c>
      <c r="G10" s="17" t="s">
        <v>88</v>
      </c>
    </row>
    <row r="11" spans="1:7" ht="14.25" thickTop="1">
      <c r="A11" s="26" t="s">
        <v>186</v>
      </c>
      <c r="B11" s="21">
        <v>2188259</v>
      </c>
      <c r="C11" s="21">
        <v>2187565</v>
      </c>
      <c r="D11" s="21">
        <v>2085770</v>
      </c>
      <c r="E11" s="21">
        <v>2086818</v>
      </c>
      <c r="F11" s="21">
        <v>2056988</v>
      </c>
      <c r="G11" s="21">
        <v>2001982</v>
      </c>
    </row>
    <row r="12" spans="1:7" ht="13.5">
      <c r="A12" s="6" t="s">
        <v>187</v>
      </c>
      <c r="B12" s="22">
        <v>1928255</v>
      </c>
      <c r="C12" s="22">
        <v>2005673</v>
      </c>
      <c r="D12" s="22">
        <v>1961442</v>
      </c>
      <c r="E12" s="22">
        <v>1944162</v>
      </c>
      <c r="F12" s="22">
        <v>2098950</v>
      </c>
      <c r="G12" s="22">
        <v>2366795</v>
      </c>
    </row>
    <row r="13" spans="1:7" ht="13.5">
      <c r="A13" s="6" t="s">
        <v>188</v>
      </c>
      <c r="B13" s="22">
        <v>4116514</v>
      </c>
      <c r="C13" s="22">
        <v>4193239</v>
      </c>
      <c r="D13" s="22">
        <v>4047212</v>
      </c>
      <c r="E13" s="22">
        <v>4030981</v>
      </c>
      <c r="F13" s="22">
        <v>4155938</v>
      </c>
      <c r="G13" s="22">
        <v>4368778</v>
      </c>
    </row>
    <row r="14" spans="1:7" ht="13.5">
      <c r="A14" s="6" t="s">
        <v>189</v>
      </c>
      <c r="B14" s="22">
        <v>1176782</v>
      </c>
      <c r="C14" s="22">
        <v>1342866</v>
      </c>
      <c r="D14" s="22">
        <v>1344281</v>
      </c>
      <c r="E14" s="22">
        <v>1471129</v>
      </c>
      <c r="F14" s="22">
        <v>2125796</v>
      </c>
      <c r="G14" s="22">
        <v>1722765</v>
      </c>
    </row>
    <row r="15" spans="1:7" ht="13.5">
      <c r="A15" s="6" t="s">
        <v>190</v>
      </c>
      <c r="B15" s="22">
        <v>1108923</v>
      </c>
      <c r="C15" s="22">
        <v>1178940</v>
      </c>
      <c r="D15" s="22">
        <v>1173897</v>
      </c>
      <c r="E15" s="22">
        <v>1153604</v>
      </c>
      <c r="F15" s="22">
        <v>1347153</v>
      </c>
      <c r="G15" s="22">
        <v>1635973</v>
      </c>
    </row>
    <row r="16" spans="1:7" ht="13.5">
      <c r="A16" s="6" t="s">
        <v>191</v>
      </c>
      <c r="B16" s="22">
        <v>2285706</v>
      </c>
      <c r="C16" s="22">
        <v>2521806</v>
      </c>
      <c r="D16" s="22">
        <v>2518178</v>
      </c>
      <c r="E16" s="22">
        <v>2624734</v>
      </c>
      <c r="F16" s="22">
        <v>3472950</v>
      </c>
      <c r="G16" s="22">
        <v>3358739</v>
      </c>
    </row>
    <row r="17" spans="1:7" ht="13.5">
      <c r="A17" s="7" t="s">
        <v>192</v>
      </c>
      <c r="B17" s="22">
        <v>1830808</v>
      </c>
      <c r="C17" s="22">
        <v>1671433</v>
      </c>
      <c r="D17" s="22">
        <v>1529034</v>
      </c>
      <c r="E17" s="22">
        <v>1406247</v>
      </c>
      <c r="F17" s="22">
        <v>682988</v>
      </c>
      <c r="G17" s="22">
        <v>1010038</v>
      </c>
    </row>
    <row r="18" spans="1:7" ht="13.5">
      <c r="A18" s="6" t="s">
        <v>194</v>
      </c>
      <c r="B18" s="22">
        <v>110897</v>
      </c>
      <c r="C18" s="22">
        <v>105519</v>
      </c>
      <c r="D18" s="22">
        <v>96701</v>
      </c>
      <c r="E18" s="22">
        <v>80886</v>
      </c>
      <c r="F18" s="22">
        <v>121128</v>
      </c>
      <c r="G18" s="22">
        <v>130757</v>
      </c>
    </row>
    <row r="19" spans="1:7" ht="13.5">
      <c r="A19" s="6" t="s">
        <v>195</v>
      </c>
      <c r="B19" s="22">
        <v>440493</v>
      </c>
      <c r="C19" s="22">
        <v>419052</v>
      </c>
      <c r="D19" s="22">
        <v>398612</v>
      </c>
      <c r="E19" s="22">
        <v>359829</v>
      </c>
      <c r="F19" s="22">
        <v>276472</v>
      </c>
      <c r="G19" s="22">
        <v>214536</v>
      </c>
    </row>
    <row r="20" spans="1:7" ht="13.5">
      <c r="A20" s="6" t="s">
        <v>196</v>
      </c>
      <c r="B20" s="22">
        <v>117405</v>
      </c>
      <c r="C20" s="22">
        <v>105669</v>
      </c>
      <c r="D20" s="22">
        <v>112024</v>
      </c>
      <c r="E20" s="22">
        <v>104664</v>
      </c>
      <c r="F20" s="22"/>
      <c r="G20" s="22">
        <v>57109</v>
      </c>
    </row>
    <row r="21" spans="1:7" ht="13.5">
      <c r="A21" s="6" t="s">
        <v>197</v>
      </c>
      <c r="B21" s="22"/>
      <c r="C21" s="22"/>
      <c r="D21" s="22">
        <v>8267</v>
      </c>
      <c r="E21" s="22">
        <v>7803</v>
      </c>
      <c r="F21" s="22">
        <v>7032</v>
      </c>
      <c r="G21" s="22">
        <v>5762</v>
      </c>
    </row>
    <row r="22" spans="1:7" ht="13.5">
      <c r="A22" s="6" t="s">
        <v>198</v>
      </c>
      <c r="B22" s="22">
        <v>81518</v>
      </c>
      <c r="C22" s="22">
        <v>74657</v>
      </c>
      <c r="D22" s="22">
        <v>71991</v>
      </c>
      <c r="E22" s="22">
        <v>68088</v>
      </c>
      <c r="F22" s="22"/>
      <c r="G22" s="22">
        <v>42023</v>
      </c>
    </row>
    <row r="23" spans="1:7" ht="13.5">
      <c r="A23" s="6" t="s">
        <v>199</v>
      </c>
      <c r="B23" s="22">
        <v>20958</v>
      </c>
      <c r="C23" s="22">
        <v>17779</v>
      </c>
      <c r="D23" s="22">
        <v>19393</v>
      </c>
      <c r="E23" s="22">
        <v>21498</v>
      </c>
      <c r="F23" s="22">
        <v>13832</v>
      </c>
      <c r="G23" s="22">
        <v>9491</v>
      </c>
    </row>
    <row r="24" spans="1:7" ht="13.5">
      <c r="A24" s="6" t="s">
        <v>200</v>
      </c>
      <c r="B24" s="22"/>
      <c r="C24" s="22"/>
      <c r="D24" s="22">
        <v>42464</v>
      </c>
      <c r="E24" s="22"/>
      <c r="F24" s="22"/>
      <c r="G24" s="22"/>
    </row>
    <row r="25" spans="1:7" ht="13.5">
      <c r="A25" s="6" t="s">
        <v>202</v>
      </c>
      <c r="B25" s="22"/>
      <c r="C25" s="22"/>
      <c r="D25" s="22"/>
      <c r="E25" s="22"/>
      <c r="F25" s="22"/>
      <c r="G25" s="22">
        <v>5118</v>
      </c>
    </row>
    <row r="26" spans="1:7" ht="13.5">
      <c r="A26" s="6" t="s">
        <v>203</v>
      </c>
      <c r="B26" s="22"/>
      <c r="C26" s="22"/>
      <c r="D26" s="22"/>
      <c r="E26" s="22"/>
      <c r="F26" s="22"/>
      <c r="G26" s="22">
        <v>43340</v>
      </c>
    </row>
    <row r="27" spans="1:7" ht="13.5">
      <c r="A27" s="6" t="s">
        <v>204</v>
      </c>
      <c r="B27" s="22"/>
      <c r="C27" s="22"/>
      <c r="D27" s="22"/>
      <c r="E27" s="22"/>
      <c r="F27" s="22"/>
      <c r="G27" s="22">
        <v>54827</v>
      </c>
    </row>
    <row r="28" spans="1:7" ht="13.5">
      <c r="A28" s="6" t="s">
        <v>206</v>
      </c>
      <c r="B28" s="22">
        <v>7395</v>
      </c>
      <c r="C28" s="22">
        <v>12028</v>
      </c>
      <c r="D28" s="22">
        <v>9473</v>
      </c>
      <c r="E28" s="22">
        <v>9185</v>
      </c>
      <c r="F28" s="22">
        <v>8560</v>
      </c>
      <c r="G28" s="22">
        <v>6009</v>
      </c>
    </row>
    <row r="29" spans="1:7" ht="13.5">
      <c r="A29" s="6" t="s">
        <v>207</v>
      </c>
      <c r="B29" s="22">
        <v>171546</v>
      </c>
      <c r="C29" s="22">
        <v>137297</v>
      </c>
      <c r="D29" s="22">
        <v>134342</v>
      </c>
      <c r="E29" s="22">
        <v>128108</v>
      </c>
      <c r="F29" s="22">
        <v>394308</v>
      </c>
      <c r="G29" s="22">
        <v>234820</v>
      </c>
    </row>
    <row r="30" spans="1:7" ht="13.5">
      <c r="A30" s="6" t="s">
        <v>210</v>
      </c>
      <c r="B30" s="22">
        <v>59</v>
      </c>
      <c r="C30" s="22">
        <v>108</v>
      </c>
      <c r="D30" s="22">
        <v>30</v>
      </c>
      <c r="E30" s="22"/>
      <c r="F30" s="22"/>
      <c r="G30" s="22"/>
    </row>
    <row r="31" spans="1:7" ht="13.5">
      <c r="A31" s="6" t="s">
        <v>101</v>
      </c>
      <c r="B31" s="22">
        <v>321562</v>
      </c>
      <c r="C31" s="22">
        <v>260963</v>
      </c>
      <c r="D31" s="22">
        <v>182163</v>
      </c>
      <c r="E31" s="22">
        <v>200606</v>
      </c>
      <c r="F31" s="22">
        <v>358810</v>
      </c>
      <c r="G31" s="22">
        <v>181381</v>
      </c>
    </row>
    <row r="32" spans="1:7" ht="13.5">
      <c r="A32" s="6" t="s">
        <v>211</v>
      </c>
      <c r="B32" s="22">
        <v>1271836</v>
      </c>
      <c r="C32" s="22">
        <v>1133076</v>
      </c>
      <c r="D32" s="22">
        <v>1075464</v>
      </c>
      <c r="E32" s="22">
        <v>980671</v>
      </c>
      <c r="F32" s="22">
        <v>1180146</v>
      </c>
      <c r="G32" s="22">
        <v>985180</v>
      </c>
    </row>
    <row r="33" spans="1:7" ht="14.25" thickBot="1">
      <c r="A33" s="25" t="s">
        <v>212</v>
      </c>
      <c r="B33" s="23">
        <v>558971</v>
      </c>
      <c r="C33" s="23">
        <v>538356</v>
      </c>
      <c r="D33" s="23">
        <v>453569</v>
      </c>
      <c r="E33" s="23">
        <v>425575</v>
      </c>
      <c r="F33" s="23">
        <v>-497157</v>
      </c>
      <c r="G33" s="23">
        <v>24858</v>
      </c>
    </row>
    <row r="34" spans="1:7" ht="14.25" thickTop="1">
      <c r="A34" s="6" t="s">
        <v>213</v>
      </c>
      <c r="B34" s="22">
        <v>7129</v>
      </c>
      <c r="C34" s="22">
        <v>8510</v>
      </c>
      <c r="D34" s="22">
        <v>5808</v>
      </c>
      <c r="E34" s="22">
        <v>5578</v>
      </c>
      <c r="F34" s="22">
        <v>7447</v>
      </c>
      <c r="G34" s="22">
        <v>8735</v>
      </c>
    </row>
    <row r="35" spans="1:7" ht="13.5">
      <c r="A35" s="6" t="s">
        <v>214</v>
      </c>
      <c r="B35" s="22">
        <v>111</v>
      </c>
      <c r="C35" s="22">
        <v>106</v>
      </c>
      <c r="D35" s="22"/>
      <c r="E35" s="22"/>
      <c r="F35" s="22"/>
      <c r="G35" s="22">
        <v>42</v>
      </c>
    </row>
    <row r="36" spans="1:7" ht="13.5">
      <c r="A36" s="6" t="s">
        <v>215</v>
      </c>
      <c r="B36" s="22">
        <v>496</v>
      </c>
      <c r="C36" s="22"/>
      <c r="D36" s="22">
        <v>496</v>
      </c>
      <c r="E36" s="22">
        <v>662</v>
      </c>
      <c r="F36" s="22">
        <v>496</v>
      </c>
      <c r="G36" s="22"/>
    </row>
    <row r="37" spans="1:7" ht="13.5">
      <c r="A37" s="6" t="s">
        <v>216</v>
      </c>
      <c r="B37" s="22"/>
      <c r="C37" s="22"/>
      <c r="D37" s="22"/>
      <c r="E37" s="22"/>
      <c r="F37" s="22"/>
      <c r="G37" s="22">
        <v>694</v>
      </c>
    </row>
    <row r="38" spans="1:7" ht="13.5">
      <c r="A38" s="6" t="s">
        <v>217</v>
      </c>
      <c r="B38" s="22"/>
      <c r="C38" s="22"/>
      <c r="D38" s="22"/>
      <c r="E38" s="22"/>
      <c r="F38" s="22">
        <v>2508</v>
      </c>
      <c r="G38" s="22"/>
    </row>
    <row r="39" spans="1:7" ht="13.5">
      <c r="A39" s="6" t="s">
        <v>218</v>
      </c>
      <c r="B39" s="22"/>
      <c r="C39" s="22"/>
      <c r="D39" s="22"/>
      <c r="E39" s="22"/>
      <c r="F39" s="22"/>
      <c r="G39" s="22">
        <v>969</v>
      </c>
    </row>
    <row r="40" spans="1:7" ht="13.5">
      <c r="A40" s="6" t="s">
        <v>219</v>
      </c>
      <c r="B40" s="22">
        <v>18100</v>
      </c>
      <c r="C40" s="22">
        <v>17565</v>
      </c>
      <c r="D40" s="22">
        <v>10189</v>
      </c>
      <c r="E40" s="22">
        <v>14630</v>
      </c>
      <c r="F40" s="22">
        <v>7880</v>
      </c>
      <c r="G40" s="22">
        <v>3287</v>
      </c>
    </row>
    <row r="41" spans="1:7" ht="13.5">
      <c r="A41" s="6" t="s">
        <v>221</v>
      </c>
      <c r="B41" s="22">
        <v>5192</v>
      </c>
      <c r="C41" s="22"/>
      <c r="D41" s="22"/>
      <c r="E41" s="22"/>
      <c r="F41" s="22"/>
      <c r="G41" s="22"/>
    </row>
    <row r="42" spans="1:7" ht="13.5">
      <c r="A42" s="6" t="s">
        <v>101</v>
      </c>
      <c r="B42" s="22">
        <v>1289</v>
      </c>
      <c r="C42" s="22">
        <v>1611</v>
      </c>
      <c r="D42" s="22">
        <v>1924</v>
      </c>
      <c r="E42" s="22">
        <v>1539</v>
      </c>
      <c r="F42" s="22">
        <v>1201</v>
      </c>
      <c r="G42" s="22">
        <v>4</v>
      </c>
    </row>
    <row r="43" spans="1:7" ht="13.5">
      <c r="A43" s="6" t="s">
        <v>222</v>
      </c>
      <c r="B43" s="22">
        <v>32319</v>
      </c>
      <c r="C43" s="22">
        <v>27794</v>
      </c>
      <c r="D43" s="22">
        <v>18419</v>
      </c>
      <c r="E43" s="22">
        <v>22410</v>
      </c>
      <c r="F43" s="22">
        <v>19534</v>
      </c>
      <c r="G43" s="22">
        <v>13733</v>
      </c>
    </row>
    <row r="44" spans="1:7" ht="13.5">
      <c r="A44" s="6" t="s">
        <v>223</v>
      </c>
      <c r="B44" s="22">
        <v>14434</v>
      </c>
      <c r="C44" s="22">
        <v>12268</v>
      </c>
      <c r="D44" s="22">
        <v>10343</v>
      </c>
      <c r="E44" s="22">
        <v>12742</v>
      </c>
      <c r="F44" s="22">
        <v>15418</v>
      </c>
      <c r="G44" s="22">
        <v>11803</v>
      </c>
    </row>
    <row r="45" spans="1:7" ht="13.5">
      <c r="A45" s="6" t="s">
        <v>224</v>
      </c>
      <c r="B45" s="22">
        <v>1366</v>
      </c>
      <c r="C45" s="22">
        <v>1524</v>
      </c>
      <c r="D45" s="22">
        <v>2081</v>
      </c>
      <c r="E45" s="22">
        <v>2750</v>
      </c>
      <c r="F45" s="22">
        <v>1921</v>
      </c>
      <c r="G45" s="22">
        <v>1103</v>
      </c>
    </row>
    <row r="46" spans="1:7" ht="13.5">
      <c r="A46" s="6" t="s">
        <v>225</v>
      </c>
      <c r="B46" s="22"/>
      <c r="C46" s="22"/>
      <c r="D46" s="22"/>
      <c r="E46" s="22"/>
      <c r="F46" s="22"/>
      <c r="G46" s="22">
        <v>1371</v>
      </c>
    </row>
    <row r="47" spans="1:7" ht="13.5">
      <c r="A47" s="6" t="s">
        <v>226</v>
      </c>
      <c r="B47" s="22">
        <v>2133</v>
      </c>
      <c r="C47" s="22">
        <v>1562</v>
      </c>
      <c r="D47" s="22">
        <v>1470</v>
      </c>
      <c r="E47" s="22">
        <v>1470</v>
      </c>
      <c r="F47" s="22">
        <v>846</v>
      </c>
      <c r="G47" s="22"/>
    </row>
    <row r="48" spans="1:7" ht="13.5">
      <c r="A48" s="6" t="s">
        <v>209</v>
      </c>
      <c r="B48" s="22">
        <v>109695</v>
      </c>
      <c r="C48" s="22">
        <v>66585</v>
      </c>
      <c r="D48" s="22">
        <v>118874</v>
      </c>
      <c r="E48" s="22">
        <v>22726</v>
      </c>
      <c r="F48" s="22">
        <v>90000</v>
      </c>
      <c r="G48" s="22"/>
    </row>
    <row r="49" spans="1:7" ht="13.5">
      <c r="A49" s="6" t="s">
        <v>227</v>
      </c>
      <c r="B49" s="22"/>
      <c r="C49" s="22"/>
      <c r="D49" s="22"/>
      <c r="E49" s="22"/>
      <c r="F49" s="22"/>
      <c r="G49" s="22">
        <v>2814</v>
      </c>
    </row>
    <row r="50" spans="1:7" ht="13.5">
      <c r="A50" s="6" t="s">
        <v>228</v>
      </c>
      <c r="B50" s="22">
        <v>3229</v>
      </c>
      <c r="C50" s="22">
        <v>8061</v>
      </c>
      <c r="D50" s="22">
        <v>5844</v>
      </c>
      <c r="E50" s="22">
        <v>6418</v>
      </c>
      <c r="F50" s="22">
        <v>6267</v>
      </c>
      <c r="G50" s="22">
        <v>2655</v>
      </c>
    </row>
    <row r="51" spans="1:7" ht="13.5">
      <c r="A51" s="6" t="s">
        <v>229</v>
      </c>
      <c r="B51" s="22">
        <v>130858</v>
      </c>
      <c r="C51" s="22">
        <v>90001</v>
      </c>
      <c r="D51" s="22">
        <v>138613</v>
      </c>
      <c r="E51" s="22">
        <v>46108</v>
      </c>
      <c r="F51" s="22">
        <v>114454</v>
      </c>
      <c r="G51" s="22">
        <v>19749</v>
      </c>
    </row>
    <row r="52" spans="1:7" ht="14.25" thickBot="1">
      <c r="A52" s="25" t="s">
        <v>230</v>
      </c>
      <c r="B52" s="23">
        <v>460432</v>
      </c>
      <c r="C52" s="23">
        <v>476149</v>
      </c>
      <c r="D52" s="23">
        <v>333375</v>
      </c>
      <c r="E52" s="23">
        <v>401877</v>
      </c>
      <c r="F52" s="23">
        <v>-592077</v>
      </c>
      <c r="G52" s="23">
        <v>18842</v>
      </c>
    </row>
    <row r="53" spans="1:7" ht="14.25" thickTop="1">
      <c r="A53" s="6" t="s">
        <v>231</v>
      </c>
      <c r="B53" s="22">
        <v>532</v>
      </c>
      <c r="C53" s="22"/>
      <c r="D53" s="22"/>
      <c r="E53" s="22"/>
      <c r="F53" s="22"/>
      <c r="G53" s="22"/>
    </row>
    <row r="54" spans="1:7" ht="13.5">
      <c r="A54" s="6" t="s">
        <v>232</v>
      </c>
      <c r="B54" s="22"/>
      <c r="C54" s="22">
        <v>283</v>
      </c>
      <c r="D54" s="22"/>
      <c r="E54" s="22"/>
      <c r="F54" s="22"/>
      <c r="G54" s="22"/>
    </row>
    <row r="55" spans="1:7" ht="13.5">
      <c r="A55" s="6" t="s">
        <v>233</v>
      </c>
      <c r="B55" s="22">
        <v>532</v>
      </c>
      <c r="C55" s="22">
        <v>283</v>
      </c>
      <c r="D55" s="22"/>
      <c r="E55" s="22"/>
      <c r="F55" s="22"/>
      <c r="G55" s="22"/>
    </row>
    <row r="56" spans="1:7" ht="13.5">
      <c r="A56" s="6" t="s">
        <v>234</v>
      </c>
      <c r="B56" s="22">
        <v>287</v>
      </c>
      <c r="C56" s="22">
        <v>2489</v>
      </c>
      <c r="D56" s="22">
        <v>227</v>
      </c>
      <c r="E56" s="22">
        <v>5769</v>
      </c>
      <c r="F56" s="22">
        <v>4931</v>
      </c>
      <c r="G56" s="22">
        <v>30221</v>
      </c>
    </row>
    <row r="57" spans="1:7" ht="13.5">
      <c r="A57" s="6" t="s">
        <v>235</v>
      </c>
      <c r="B57" s="22"/>
      <c r="C57" s="22">
        <v>427</v>
      </c>
      <c r="D57" s="22">
        <v>1991</v>
      </c>
      <c r="E57" s="22">
        <v>3012</v>
      </c>
      <c r="F57" s="22"/>
      <c r="G57" s="22">
        <v>144153</v>
      </c>
    </row>
    <row r="58" spans="1:7" ht="13.5">
      <c r="A58" s="6" t="s">
        <v>236</v>
      </c>
      <c r="B58" s="22"/>
      <c r="C58" s="22"/>
      <c r="D58" s="22"/>
      <c r="E58" s="22"/>
      <c r="F58" s="22"/>
      <c r="G58" s="22">
        <v>230899</v>
      </c>
    </row>
    <row r="59" spans="1:7" ht="13.5">
      <c r="A59" s="6" t="s">
        <v>209</v>
      </c>
      <c r="B59" s="22"/>
      <c r="C59" s="22"/>
      <c r="D59" s="22"/>
      <c r="E59" s="22"/>
      <c r="F59" s="22"/>
      <c r="G59" s="22">
        <v>400000</v>
      </c>
    </row>
    <row r="60" spans="1:7" ht="13.5">
      <c r="A60" s="6" t="s">
        <v>237</v>
      </c>
      <c r="B60" s="22"/>
      <c r="C60" s="22"/>
      <c r="D60" s="22"/>
      <c r="E60" s="22">
        <v>16321</v>
      </c>
      <c r="F60" s="22">
        <v>1758196</v>
      </c>
      <c r="G60" s="22"/>
    </row>
    <row r="61" spans="1:7" ht="13.5">
      <c r="A61" s="6" t="s">
        <v>238</v>
      </c>
      <c r="B61" s="22">
        <v>760</v>
      </c>
      <c r="C61" s="22">
        <v>896</v>
      </c>
      <c r="D61" s="22">
        <v>2579</v>
      </c>
      <c r="E61" s="22"/>
      <c r="F61" s="22"/>
      <c r="G61" s="22">
        <v>412</v>
      </c>
    </row>
    <row r="62" spans="1:7" ht="13.5">
      <c r="A62" s="6" t="s">
        <v>228</v>
      </c>
      <c r="B62" s="22"/>
      <c r="C62" s="22"/>
      <c r="D62" s="22"/>
      <c r="E62" s="22">
        <v>917</v>
      </c>
      <c r="F62" s="22">
        <v>9490</v>
      </c>
      <c r="G62" s="22">
        <v>17417</v>
      </c>
    </row>
    <row r="63" spans="1:7" ht="13.5">
      <c r="A63" s="6" t="s">
        <v>239</v>
      </c>
      <c r="B63" s="22">
        <v>1047</v>
      </c>
      <c r="C63" s="22">
        <v>3813</v>
      </c>
      <c r="D63" s="22">
        <v>11883</v>
      </c>
      <c r="E63" s="22">
        <v>26021</v>
      </c>
      <c r="F63" s="22">
        <v>1772618</v>
      </c>
      <c r="G63" s="22">
        <v>823105</v>
      </c>
    </row>
    <row r="64" spans="1:7" ht="13.5">
      <c r="A64" s="7" t="s">
        <v>240</v>
      </c>
      <c r="B64" s="22">
        <v>459917</v>
      </c>
      <c r="C64" s="22">
        <v>472620</v>
      </c>
      <c r="D64" s="22">
        <v>321491</v>
      </c>
      <c r="E64" s="22">
        <v>375855</v>
      </c>
      <c r="F64" s="22">
        <v>-2364696</v>
      </c>
      <c r="G64" s="22">
        <v>-804262</v>
      </c>
    </row>
    <row r="65" spans="1:7" ht="13.5">
      <c r="A65" s="7" t="s">
        <v>241</v>
      </c>
      <c r="B65" s="22">
        <v>113207</v>
      </c>
      <c r="C65" s="22">
        <v>6382</v>
      </c>
      <c r="D65" s="22">
        <v>6280</v>
      </c>
      <c r="E65" s="22">
        <v>6568</v>
      </c>
      <c r="F65" s="22">
        <v>7546</v>
      </c>
      <c r="G65" s="22">
        <v>12610</v>
      </c>
    </row>
    <row r="66" spans="1:7" ht="13.5">
      <c r="A66" s="7" t="s">
        <v>242</v>
      </c>
      <c r="B66" s="22">
        <v>70868</v>
      </c>
      <c r="C66" s="22">
        <v>16856</v>
      </c>
      <c r="D66" s="22">
        <v>-272977</v>
      </c>
      <c r="E66" s="22"/>
      <c r="F66" s="22"/>
      <c r="G66" s="22">
        <v>108238</v>
      </c>
    </row>
    <row r="67" spans="1:7" ht="13.5">
      <c r="A67" s="7" t="s">
        <v>243</v>
      </c>
      <c r="B67" s="22">
        <v>184075</v>
      </c>
      <c r="C67" s="22">
        <v>23238</v>
      </c>
      <c r="D67" s="22">
        <v>-266697</v>
      </c>
      <c r="E67" s="22">
        <v>6568</v>
      </c>
      <c r="F67" s="22">
        <v>7546</v>
      </c>
      <c r="G67" s="22">
        <v>120848</v>
      </c>
    </row>
    <row r="68" spans="1:7" ht="14.25" thickBot="1">
      <c r="A68" s="7" t="s">
        <v>244</v>
      </c>
      <c r="B68" s="22">
        <v>275842</v>
      </c>
      <c r="C68" s="22">
        <v>449381</v>
      </c>
      <c r="D68" s="22">
        <v>588188</v>
      </c>
      <c r="E68" s="22">
        <v>369286</v>
      </c>
      <c r="F68" s="22">
        <v>-2372242</v>
      </c>
      <c r="G68" s="22">
        <v>-925111</v>
      </c>
    </row>
    <row r="69" spans="1:7" ht="14.25" thickTop="1">
      <c r="A69" s="8"/>
      <c r="B69" s="24"/>
      <c r="C69" s="24"/>
      <c r="D69" s="24"/>
      <c r="E69" s="24"/>
      <c r="F69" s="24"/>
      <c r="G69" s="24"/>
    </row>
    <row r="71" ht="13.5">
      <c r="A71" s="20" t="s">
        <v>178</v>
      </c>
    </row>
    <row r="72" ht="13.5">
      <c r="A72" s="20" t="s">
        <v>179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174</v>
      </c>
      <c r="B2" s="14">
        <v>2493</v>
      </c>
      <c r="C2" s="14"/>
      <c r="D2" s="14"/>
      <c r="E2" s="14"/>
      <c r="F2" s="14"/>
      <c r="G2" s="14"/>
    </row>
    <row r="3" spans="1:7" ht="14.25" thickBot="1">
      <c r="A3" s="11" t="s">
        <v>175</v>
      </c>
      <c r="B3" s="1" t="s">
        <v>176</v>
      </c>
      <c r="C3" s="1"/>
      <c r="D3" s="1"/>
      <c r="E3" s="1"/>
      <c r="F3" s="1"/>
      <c r="G3" s="1"/>
    </row>
    <row r="4" spans="1:7" ht="14.25" thickTop="1">
      <c r="A4" s="10" t="s">
        <v>68</v>
      </c>
      <c r="B4" s="15" t="str">
        <f>HYPERLINK("http://www.kabupro.jp/mark/20140228/S1001BF3.htm","有価証券報告書")</f>
        <v>有価証券報告書</v>
      </c>
      <c r="C4" s="15" t="str">
        <f>HYPERLINK("http://www.kabupro.jp/mark/20140228/S1001BF3.htm","有価証券報告書")</f>
        <v>有価証券報告書</v>
      </c>
      <c r="D4" s="15" t="str">
        <f>HYPERLINK("http://www.kabupro.jp/mark/20130228/S000CZBC.htm","有価証券報告書")</f>
        <v>有価証券報告書</v>
      </c>
      <c r="E4" s="15" t="str">
        <f>HYPERLINK("http://www.kabupro.jp/mark/20120229/S000AG0G.htm","有価証券報告書")</f>
        <v>有価証券報告書</v>
      </c>
      <c r="F4" s="15" t="str">
        <f>HYPERLINK("http://www.kabupro.jp/mark/20110228/S0007WHB.htm","有価証券報告書")</f>
        <v>有価証券報告書</v>
      </c>
      <c r="G4" s="15" t="str">
        <f>HYPERLINK("http://www.kabupro.jp/mark/20100226/S0005AEV.htm","有価証券報告書")</f>
        <v>有価証券報告書</v>
      </c>
    </row>
    <row r="5" spans="1:7" ht="14.25" thickBot="1">
      <c r="A5" s="11" t="s">
        <v>69</v>
      </c>
      <c r="B5" s="1" t="s">
        <v>75</v>
      </c>
      <c r="C5" s="1" t="s">
        <v>75</v>
      </c>
      <c r="D5" s="1" t="s">
        <v>79</v>
      </c>
      <c r="E5" s="1" t="s">
        <v>81</v>
      </c>
      <c r="F5" s="1" t="s">
        <v>83</v>
      </c>
      <c r="G5" s="1" t="s">
        <v>85</v>
      </c>
    </row>
    <row r="6" spans="1:7" ht="15" thickBot="1" thickTop="1">
      <c r="A6" s="10" t="s">
        <v>70</v>
      </c>
      <c r="B6" s="18" t="s">
        <v>177</v>
      </c>
      <c r="C6" s="19"/>
      <c r="D6" s="19"/>
      <c r="E6" s="19"/>
      <c r="F6" s="19"/>
      <c r="G6" s="19"/>
    </row>
    <row r="7" spans="1:7" ht="14.25" thickTop="1">
      <c r="A7" s="12" t="s">
        <v>71</v>
      </c>
      <c r="B7" s="16" t="s">
        <v>76</v>
      </c>
      <c r="C7" s="16" t="s">
        <v>76</v>
      </c>
      <c r="D7" s="16" t="s">
        <v>76</v>
      </c>
      <c r="E7" s="16" t="s">
        <v>76</v>
      </c>
      <c r="F7" s="16" t="s">
        <v>76</v>
      </c>
      <c r="G7" s="16" t="s">
        <v>76</v>
      </c>
    </row>
    <row r="8" spans="1:7" ht="13.5">
      <c r="A8" s="13" t="s">
        <v>72</v>
      </c>
      <c r="B8" s="17"/>
      <c r="C8" s="17"/>
      <c r="D8" s="17"/>
      <c r="E8" s="17"/>
      <c r="F8" s="17"/>
      <c r="G8" s="17"/>
    </row>
    <row r="9" spans="1:7" ht="13.5">
      <c r="A9" s="13" t="s">
        <v>73</v>
      </c>
      <c r="B9" s="17" t="s">
        <v>77</v>
      </c>
      <c r="C9" s="17" t="s">
        <v>78</v>
      </c>
      <c r="D9" s="17" t="s">
        <v>80</v>
      </c>
      <c r="E9" s="17" t="s">
        <v>82</v>
      </c>
      <c r="F9" s="17" t="s">
        <v>84</v>
      </c>
      <c r="G9" s="17" t="s">
        <v>86</v>
      </c>
    </row>
    <row r="10" spans="1:7" ht="14.25" thickBot="1">
      <c r="A10" s="13" t="s">
        <v>74</v>
      </c>
      <c r="B10" s="17" t="s">
        <v>88</v>
      </c>
      <c r="C10" s="17" t="s">
        <v>88</v>
      </c>
      <c r="D10" s="17" t="s">
        <v>88</v>
      </c>
      <c r="E10" s="17" t="s">
        <v>88</v>
      </c>
      <c r="F10" s="17" t="s">
        <v>88</v>
      </c>
      <c r="G10" s="17" t="s">
        <v>88</v>
      </c>
    </row>
    <row r="11" spans="1:7" ht="14.25" thickTop="1">
      <c r="A11" s="9" t="s">
        <v>87</v>
      </c>
      <c r="B11" s="21">
        <v>2336379</v>
      </c>
      <c r="C11" s="21">
        <v>2000307</v>
      </c>
      <c r="D11" s="21">
        <v>1842005</v>
      </c>
      <c r="E11" s="21">
        <v>1261020</v>
      </c>
      <c r="F11" s="21">
        <v>507090</v>
      </c>
      <c r="G11" s="21">
        <v>833889</v>
      </c>
    </row>
    <row r="12" spans="1:7" ht="13.5">
      <c r="A12" s="2" t="s">
        <v>90</v>
      </c>
      <c r="B12" s="22">
        <v>267665</v>
      </c>
      <c r="C12" s="22">
        <v>386637</v>
      </c>
      <c r="D12" s="22">
        <v>376666</v>
      </c>
      <c r="E12" s="22">
        <v>367444</v>
      </c>
      <c r="F12" s="22">
        <v>383296</v>
      </c>
      <c r="G12" s="22">
        <v>385228</v>
      </c>
    </row>
    <row r="13" spans="1:7" ht="13.5">
      <c r="A13" s="2" t="s">
        <v>91</v>
      </c>
      <c r="B13" s="22">
        <v>199940</v>
      </c>
      <c r="C13" s="22">
        <v>99971</v>
      </c>
      <c r="D13" s="22"/>
      <c r="E13" s="22"/>
      <c r="F13" s="22"/>
      <c r="G13" s="22"/>
    </row>
    <row r="14" spans="1:7" ht="13.5">
      <c r="A14" s="2" t="s">
        <v>93</v>
      </c>
      <c r="B14" s="22">
        <v>2943</v>
      </c>
      <c r="C14" s="22"/>
      <c r="D14" s="22"/>
      <c r="E14" s="22">
        <v>4800</v>
      </c>
      <c r="F14" s="22"/>
      <c r="G14" s="22"/>
    </row>
    <row r="15" spans="1:7" ht="13.5">
      <c r="A15" s="2" t="s">
        <v>94</v>
      </c>
      <c r="B15" s="22">
        <v>310</v>
      </c>
      <c r="C15" s="22">
        <v>144</v>
      </c>
      <c r="D15" s="22">
        <v>2145</v>
      </c>
      <c r="E15" s="22">
        <v>2602</v>
      </c>
      <c r="F15" s="22">
        <v>2986</v>
      </c>
      <c r="G15" s="22">
        <v>993</v>
      </c>
    </row>
    <row r="16" spans="1:7" ht="13.5">
      <c r="A16" s="2" t="s">
        <v>96</v>
      </c>
      <c r="B16" s="22">
        <v>53152</v>
      </c>
      <c r="C16" s="22">
        <v>50532</v>
      </c>
      <c r="D16" s="22">
        <v>44727</v>
      </c>
      <c r="E16" s="22">
        <v>45401</v>
      </c>
      <c r="F16" s="22">
        <v>45346</v>
      </c>
      <c r="G16" s="22">
        <v>44738</v>
      </c>
    </row>
    <row r="17" spans="1:7" ht="13.5">
      <c r="A17" s="2" t="s">
        <v>97</v>
      </c>
      <c r="B17" s="22">
        <v>71136</v>
      </c>
      <c r="C17" s="22">
        <v>113777</v>
      </c>
      <c r="D17" s="22">
        <v>104529</v>
      </c>
      <c r="E17" s="22"/>
      <c r="F17" s="22"/>
      <c r="G17" s="22"/>
    </row>
    <row r="18" spans="1:7" ht="13.5">
      <c r="A18" s="2" t="s">
        <v>98</v>
      </c>
      <c r="B18" s="22"/>
      <c r="C18" s="22"/>
      <c r="D18" s="22"/>
      <c r="E18" s="22">
        <v>100000</v>
      </c>
      <c r="F18" s="22">
        <v>90000</v>
      </c>
      <c r="G18" s="22">
        <v>60000</v>
      </c>
    </row>
    <row r="19" spans="1:7" ht="13.5">
      <c r="A19" s="2" t="s">
        <v>99</v>
      </c>
      <c r="B19" s="22"/>
      <c r="C19" s="22"/>
      <c r="D19" s="22"/>
      <c r="E19" s="22"/>
      <c r="F19" s="22"/>
      <c r="G19" s="22">
        <v>80300</v>
      </c>
    </row>
    <row r="20" spans="1:7" ht="13.5">
      <c r="A20" s="2" t="s">
        <v>100</v>
      </c>
      <c r="B20" s="22">
        <v>57525</v>
      </c>
      <c r="C20" s="22">
        <v>43367</v>
      </c>
      <c r="D20" s="22">
        <v>39829</v>
      </c>
      <c r="E20" s="22">
        <v>30487</v>
      </c>
      <c r="F20" s="22">
        <v>23548</v>
      </c>
      <c r="G20" s="22"/>
    </row>
    <row r="21" spans="1:7" ht="13.5">
      <c r="A21" s="2" t="s">
        <v>101</v>
      </c>
      <c r="B21" s="22">
        <v>2193</v>
      </c>
      <c r="C21" s="22">
        <v>2959</v>
      </c>
      <c r="D21" s="22">
        <v>2563</v>
      </c>
      <c r="E21" s="22">
        <v>3170</v>
      </c>
      <c r="F21" s="22">
        <v>2864</v>
      </c>
      <c r="G21" s="22">
        <v>5887</v>
      </c>
    </row>
    <row r="22" spans="1:7" ht="13.5">
      <c r="A22" s="2" t="s">
        <v>102</v>
      </c>
      <c r="B22" s="22">
        <v>-76</v>
      </c>
      <c r="C22" s="22">
        <v>-37</v>
      </c>
      <c r="D22" s="22">
        <v>-36</v>
      </c>
      <c r="E22" s="22">
        <v>-14</v>
      </c>
      <c r="F22" s="22">
        <v>-90000</v>
      </c>
      <c r="G22" s="22"/>
    </row>
    <row r="23" spans="1:7" ht="13.5">
      <c r="A23" s="2" t="s">
        <v>103</v>
      </c>
      <c r="B23" s="22">
        <v>2991171</v>
      </c>
      <c r="C23" s="22">
        <v>2697661</v>
      </c>
      <c r="D23" s="22">
        <v>2412432</v>
      </c>
      <c r="E23" s="22">
        <v>1814912</v>
      </c>
      <c r="F23" s="22">
        <v>965133</v>
      </c>
      <c r="G23" s="22">
        <v>1411037</v>
      </c>
    </row>
    <row r="24" spans="1:7" ht="13.5">
      <c r="A24" s="3" t="s">
        <v>104</v>
      </c>
      <c r="B24" s="22">
        <v>89670</v>
      </c>
      <c r="C24" s="22">
        <v>89670</v>
      </c>
      <c r="D24" s="22">
        <v>77865</v>
      </c>
      <c r="E24" s="22">
        <v>59409</v>
      </c>
      <c r="F24" s="22">
        <v>62184</v>
      </c>
      <c r="G24" s="22">
        <v>62184</v>
      </c>
    </row>
    <row r="25" spans="1:7" ht="13.5">
      <c r="A25" s="4" t="s">
        <v>105</v>
      </c>
      <c r="B25" s="22">
        <v>-47006</v>
      </c>
      <c r="C25" s="22">
        <v>-41334</v>
      </c>
      <c r="D25" s="22">
        <v>-48747</v>
      </c>
      <c r="E25" s="22">
        <v>-40324</v>
      </c>
      <c r="F25" s="22">
        <v>-39184</v>
      </c>
      <c r="G25" s="22">
        <v>-35317</v>
      </c>
    </row>
    <row r="26" spans="1:7" ht="13.5">
      <c r="A26" s="4" t="s">
        <v>106</v>
      </c>
      <c r="B26" s="22">
        <v>42663</v>
      </c>
      <c r="C26" s="22">
        <v>48335</v>
      </c>
      <c r="D26" s="22">
        <v>29117</v>
      </c>
      <c r="E26" s="22">
        <v>19084</v>
      </c>
      <c r="F26" s="22">
        <v>22999</v>
      </c>
      <c r="G26" s="22">
        <v>26866</v>
      </c>
    </row>
    <row r="27" spans="1:7" ht="13.5">
      <c r="A27" s="3" t="s">
        <v>107</v>
      </c>
      <c r="B27" s="22">
        <v>89273</v>
      </c>
      <c r="C27" s="22">
        <v>106079</v>
      </c>
      <c r="D27" s="22">
        <v>113942</v>
      </c>
      <c r="E27" s="22">
        <v>114857</v>
      </c>
      <c r="F27" s="22">
        <v>114347</v>
      </c>
      <c r="G27" s="22">
        <v>113298</v>
      </c>
    </row>
    <row r="28" spans="1:7" ht="13.5">
      <c r="A28" s="4" t="s">
        <v>105</v>
      </c>
      <c r="B28" s="22">
        <v>-64401</v>
      </c>
      <c r="C28" s="22">
        <v>-78260</v>
      </c>
      <c r="D28" s="22">
        <v>-83698</v>
      </c>
      <c r="E28" s="22">
        <v>-77954</v>
      </c>
      <c r="F28" s="22">
        <v>-72120</v>
      </c>
      <c r="G28" s="22">
        <v>-62014</v>
      </c>
    </row>
    <row r="29" spans="1:7" ht="13.5">
      <c r="A29" s="4" t="s">
        <v>108</v>
      </c>
      <c r="B29" s="22">
        <v>24871</v>
      </c>
      <c r="C29" s="22">
        <v>27818</v>
      </c>
      <c r="D29" s="22">
        <v>30243</v>
      </c>
      <c r="E29" s="22">
        <v>36902</v>
      </c>
      <c r="F29" s="22">
        <v>42227</v>
      </c>
      <c r="G29" s="22">
        <v>51283</v>
      </c>
    </row>
    <row r="30" spans="1:7" ht="13.5">
      <c r="A30" s="3" t="s">
        <v>110</v>
      </c>
      <c r="B30" s="22">
        <v>308581</v>
      </c>
      <c r="C30" s="22">
        <v>83591</v>
      </c>
      <c r="D30" s="22">
        <v>55366</v>
      </c>
      <c r="E30" s="22">
        <v>26427</v>
      </c>
      <c r="F30" s="22">
        <v>8841</v>
      </c>
      <c r="G30" s="22"/>
    </row>
    <row r="31" spans="1:7" ht="13.5">
      <c r="A31" s="4" t="s">
        <v>105</v>
      </c>
      <c r="B31" s="22">
        <v>-78894</v>
      </c>
      <c r="C31" s="22">
        <v>-26572</v>
      </c>
      <c r="D31" s="22">
        <v>-13914</v>
      </c>
      <c r="E31" s="22">
        <v>-7862</v>
      </c>
      <c r="F31" s="22">
        <v>-5573</v>
      </c>
      <c r="G31" s="22"/>
    </row>
    <row r="32" spans="1:7" ht="13.5">
      <c r="A32" s="4" t="s">
        <v>109</v>
      </c>
      <c r="B32" s="22">
        <v>229686</v>
      </c>
      <c r="C32" s="22">
        <v>57018</v>
      </c>
      <c r="D32" s="22">
        <v>41451</v>
      </c>
      <c r="E32" s="22">
        <v>18565</v>
      </c>
      <c r="F32" s="22">
        <v>3267</v>
      </c>
      <c r="G32" s="22"/>
    </row>
    <row r="33" spans="1:7" ht="13.5">
      <c r="A33" s="3" t="s">
        <v>113</v>
      </c>
      <c r="B33" s="22">
        <v>297221</v>
      </c>
      <c r="C33" s="22">
        <v>133173</v>
      </c>
      <c r="D33" s="22">
        <v>100812</v>
      </c>
      <c r="E33" s="22">
        <v>74552</v>
      </c>
      <c r="F33" s="22">
        <v>68494</v>
      </c>
      <c r="G33" s="22">
        <v>78150</v>
      </c>
    </row>
    <row r="34" spans="1:7" ht="13.5">
      <c r="A34" s="3" t="s">
        <v>114</v>
      </c>
      <c r="B34" s="22"/>
      <c r="C34" s="22">
        <v>95</v>
      </c>
      <c r="D34" s="22">
        <v>747</v>
      </c>
      <c r="E34" s="22">
        <v>1431</v>
      </c>
      <c r="F34" s="22">
        <v>2115</v>
      </c>
      <c r="G34" s="22">
        <v>2799</v>
      </c>
    </row>
    <row r="35" spans="1:7" ht="13.5">
      <c r="A35" s="3" t="s">
        <v>116</v>
      </c>
      <c r="B35" s="22">
        <v>104452</v>
      </c>
      <c r="C35" s="22">
        <v>176568</v>
      </c>
      <c r="D35" s="22">
        <v>335259</v>
      </c>
      <c r="E35" s="22">
        <v>517298</v>
      </c>
      <c r="F35" s="22">
        <v>751211</v>
      </c>
      <c r="G35" s="22">
        <v>1159924</v>
      </c>
    </row>
    <row r="36" spans="1:7" ht="13.5">
      <c r="A36" s="3" t="s">
        <v>109</v>
      </c>
      <c r="B36" s="22">
        <v>15971</v>
      </c>
      <c r="C36" s="22">
        <v>25159</v>
      </c>
      <c r="D36" s="22">
        <v>34347</v>
      </c>
      <c r="E36" s="22">
        <v>7026</v>
      </c>
      <c r="F36" s="22">
        <v>2831</v>
      </c>
      <c r="G36" s="22"/>
    </row>
    <row r="37" spans="1:7" ht="13.5">
      <c r="A37" s="3" t="s">
        <v>117</v>
      </c>
      <c r="B37" s="22">
        <v>956134</v>
      </c>
      <c r="C37" s="22">
        <v>690222</v>
      </c>
      <c r="D37" s="22">
        <v>102285</v>
      </c>
      <c r="E37" s="22">
        <v>3622</v>
      </c>
      <c r="F37" s="22">
        <v>11317</v>
      </c>
      <c r="G37" s="22">
        <v>1542208</v>
      </c>
    </row>
    <row r="38" spans="1:7" ht="13.5">
      <c r="A38" s="3" t="s">
        <v>119</v>
      </c>
      <c r="B38" s="22">
        <v>1076558</v>
      </c>
      <c r="C38" s="22">
        <v>892045</v>
      </c>
      <c r="D38" s="22">
        <v>472639</v>
      </c>
      <c r="E38" s="22">
        <v>529379</v>
      </c>
      <c r="F38" s="22">
        <v>767476</v>
      </c>
      <c r="G38" s="22">
        <v>2704932</v>
      </c>
    </row>
    <row r="39" spans="1:7" ht="13.5">
      <c r="A39" s="3" t="s">
        <v>120</v>
      </c>
      <c r="B39" s="22">
        <v>74935</v>
      </c>
      <c r="C39" s="22">
        <v>83074</v>
      </c>
      <c r="D39" s="22">
        <v>84203</v>
      </c>
      <c r="E39" s="22">
        <v>91137</v>
      </c>
      <c r="F39" s="22">
        <v>115136</v>
      </c>
      <c r="G39" s="22">
        <v>124753</v>
      </c>
    </row>
    <row r="40" spans="1:7" ht="13.5">
      <c r="A40" s="3" t="s">
        <v>121</v>
      </c>
      <c r="B40" s="22">
        <v>15529</v>
      </c>
      <c r="C40" s="22">
        <v>15529</v>
      </c>
      <c r="D40" s="22">
        <v>16026</v>
      </c>
      <c r="E40" s="22">
        <v>16026</v>
      </c>
      <c r="F40" s="22">
        <v>0</v>
      </c>
      <c r="G40" s="22">
        <v>0</v>
      </c>
    </row>
    <row r="41" spans="1:7" ht="13.5">
      <c r="A41" s="3" t="s">
        <v>122</v>
      </c>
      <c r="B41" s="22">
        <v>410000</v>
      </c>
      <c r="C41" s="22">
        <v>340000</v>
      </c>
      <c r="D41" s="22">
        <v>340000</v>
      </c>
      <c r="E41" s="22">
        <v>190000</v>
      </c>
      <c r="F41" s="22"/>
      <c r="G41" s="22">
        <v>400000</v>
      </c>
    </row>
    <row r="42" spans="1:7" ht="13.5">
      <c r="A42" s="3" t="s">
        <v>123</v>
      </c>
      <c r="B42" s="22">
        <v>34</v>
      </c>
      <c r="C42" s="22">
        <v>106</v>
      </c>
      <c r="D42" s="22"/>
      <c r="E42" s="22">
        <v>126</v>
      </c>
      <c r="F42" s="22"/>
      <c r="G42" s="22"/>
    </row>
    <row r="43" spans="1:7" ht="13.5">
      <c r="A43" s="3" t="s">
        <v>124</v>
      </c>
      <c r="B43" s="22">
        <v>2412</v>
      </c>
      <c r="C43" s="22">
        <v>3325</v>
      </c>
      <c r="D43" s="22">
        <v>485</v>
      </c>
      <c r="E43" s="22">
        <v>1173</v>
      </c>
      <c r="F43" s="22"/>
      <c r="G43" s="22"/>
    </row>
    <row r="44" spans="1:7" ht="13.5">
      <c r="A44" s="3" t="s">
        <v>125</v>
      </c>
      <c r="B44" s="22">
        <v>112927</v>
      </c>
      <c r="C44" s="22">
        <v>141784</v>
      </c>
      <c r="D44" s="22">
        <v>168448</v>
      </c>
      <c r="E44" s="22"/>
      <c r="F44" s="22"/>
      <c r="G44" s="22">
        <v>123</v>
      </c>
    </row>
    <row r="45" spans="1:7" ht="13.5">
      <c r="A45" s="3" t="s">
        <v>126</v>
      </c>
      <c r="B45" s="22">
        <v>119318</v>
      </c>
      <c r="C45" s="22">
        <v>104865</v>
      </c>
      <c r="D45" s="22">
        <v>93842</v>
      </c>
      <c r="E45" s="22">
        <v>101778</v>
      </c>
      <c r="F45" s="22">
        <v>103525</v>
      </c>
      <c r="G45" s="22">
        <v>108912</v>
      </c>
    </row>
    <row r="46" spans="1:7" ht="13.5">
      <c r="A46" s="3" t="s">
        <v>127</v>
      </c>
      <c r="B46" s="22">
        <v>-407914</v>
      </c>
      <c r="C46" s="22">
        <v>-298291</v>
      </c>
      <c r="D46" s="22">
        <v>-231600</v>
      </c>
      <c r="E46" s="22">
        <v>-112852</v>
      </c>
      <c r="F46" s="22"/>
      <c r="G46" s="22">
        <v>-400000</v>
      </c>
    </row>
    <row r="47" spans="1:7" ht="13.5">
      <c r="A47" s="3" t="s">
        <v>128</v>
      </c>
      <c r="B47" s="22">
        <v>327243</v>
      </c>
      <c r="C47" s="22">
        <v>390395</v>
      </c>
      <c r="D47" s="22">
        <v>471405</v>
      </c>
      <c r="E47" s="22">
        <v>287390</v>
      </c>
      <c r="F47" s="22">
        <v>218661</v>
      </c>
      <c r="G47" s="22">
        <v>233790</v>
      </c>
    </row>
    <row r="48" spans="1:7" ht="13.5">
      <c r="A48" s="2" t="s">
        <v>129</v>
      </c>
      <c r="B48" s="22">
        <v>1701023</v>
      </c>
      <c r="C48" s="22">
        <v>1415614</v>
      </c>
      <c r="D48" s="22">
        <v>1044857</v>
      </c>
      <c r="E48" s="22">
        <v>891322</v>
      </c>
      <c r="F48" s="22">
        <v>1054632</v>
      </c>
      <c r="G48" s="22">
        <v>3016872</v>
      </c>
    </row>
    <row r="49" spans="1:7" ht="13.5">
      <c r="A49" s="2" t="s">
        <v>130</v>
      </c>
      <c r="B49" s="22"/>
      <c r="C49" s="22">
        <v>254</v>
      </c>
      <c r="D49" s="22">
        <v>1272</v>
      </c>
      <c r="E49" s="22">
        <v>2291</v>
      </c>
      <c r="F49" s="22"/>
      <c r="G49" s="22">
        <v>906</v>
      </c>
    </row>
    <row r="50" spans="1:7" ht="13.5">
      <c r="A50" s="2" t="s">
        <v>131</v>
      </c>
      <c r="B50" s="22">
        <v>5469</v>
      </c>
      <c r="C50" s="22">
        <v>3985</v>
      </c>
      <c r="D50" s="22">
        <v>3688</v>
      </c>
      <c r="E50" s="22">
        <v>5159</v>
      </c>
      <c r="F50" s="22">
        <v>6630</v>
      </c>
      <c r="G50" s="22"/>
    </row>
    <row r="51" spans="1:7" ht="13.5">
      <c r="A51" s="2" t="s">
        <v>133</v>
      </c>
      <c r="B51" s="22">
        <v>5469</v>
      </c>
      <c r="C51" s="22">
        <v>4240</v>
      </c>
      <c r="D51" s="22">
        <v>4961</v>
      </c>
      <c r="E51" s="22">
        <v>7450</v>
      </c>
      <c r="F51" s="22">
        <v>6630</v>
      </c>
      <c r="G51" s="22">
        <v>906</v>
      </c>
    </row>
    <row r="52" spans="1:7" ht="14.25" thickBot="1">
      <c r="A52" s="5" t="s">
        <v>134</v>
      </c>
      <c r="B52" s="23">
        <v>4697665</v>
      </c>
      <c r="C52" s="23">
        <v>4117516</v>
      </c>
      <c r="D52" s="23">
        <v>3462251</v>
      </c>
      <c r="E52" s="23">
        <v>2713685</v>
      </c>
      <c r="F52" s="23">
        <v>2026396</v>
      </c>
      <c r="G52" s="23">
        <v>4428817</v>
      </c>
    </row>
    <row r="53" spans="1:7" ht="14.25" thickTop="1">
      <c r="A53" s="2" t="s">
        <v>137</v>
      </c>
      <c r="B53" s="22"/>
      <c r="C53" s="22">
        <v>210000</v>
      </c>
      <c r="D53" s="22">
        <v>340000</v>
      </c>
      <c r="E53" s="22">
        <v>200000</v>
      </c>
      <c r="F53" s="22">
        <v>257500</v>
      </c>
      <c r="G53" s="22">
        <v>490000</v>
      </c>
    </row>
    <row r="54" spans="1:7" ht="13.5">
      <c r="A54" s="2" t="s">
        <v>138</v>
      </c>
      <c r="B54" s="22">
        <v>110000</v>
      </c>
      <c r="C54" s="22">
        <v>80000</v>
      </c>
      <c r="D54" s="22">
        <v>60000</v>
      </c>
      <c r="E54" s="22">
        <v>60000</v>
      </c>
      <c r="F54" s="22">
        <v>80000</v>
      </c>
      <c r="G54" s="22">
        <v>83000</v>
      </c>
    </row>
    <row r="55" spans="1:7" ht="13.5">
      <c r="A55" s="2" t="s">
        <v>139</v>
      </c>
      <c r="B55" s="22">
        <v>147192</v>
      </c>
      <c r="C55" s="22">
        <v>73600</v>
      </c>
      <c r="D55" s="22">
        <v>55200</v>
      </c>
      <c r="E55" s="22">
        <v>99400</v>
      </c>
      <c r="F55" s="22">
        <v>153000</v>
      </c>
      <c r="G55" s="22">
        <v>141400</v>
      </c>
    </row>
    <row r="56" spans="1:7" ht="13.5">
      <c r="A56" s="2" t="s">
        <v>140</v>
      </c>
      <c r="B56" s="22">
        <v>74278</v>
      </c>
      <c r="C56" s="22">
        <v>36710</v>
      </c>
      <c r="D56" s="22">
        <v>30330</v>
      </c>
      <c r="E56" s="22">
        <v>15173</v>
      </c>
      <c r="F56" s="22">
        <v>9949</v>
      </c>
      <c r="G56" s="22"/>
    </row>
    <row r="57" spans="1:7" ht="13.5">
      <c r="A57" s="2" t="s">
        <v>141</v>
      </c>
      <c r="B57" s="22">
        <v>299052</v>
      </c>
      <c r="C57" s="22">
        <v>320210</v>
      </c>
      <c r="D57" s="22">
        <v>207361</v>
      </c>
      <c r="E57" s="22">
        <v>129489</v>
      </c>
      <c r="F57" s="22">
        <v>146252</v>
      </c>
      <c r="G57" s="22">
        <v>275554</v>
      </c>
    </row>
    <row r="58" spans="1:7" ht="13.5">
      <c r="A58" s="2" t="s">
        <v>142</v>
      </c>
      <c r="B58" s="22">
        <v>146610</v>
      </c>
      <c r="C58" s="22">
        <v>162210</v>
      </c>
      <c r="D58" s="22">
        <v>182751</v>
      </c>
      <c r="E58" s="22">
        <v>181224</v>
      </c>
      <c r="F58" s="22">
        <v>112590</v>
      </c>
      <c r="G58" s="22">
        <v>149520</v>
      </c>
    </row>
    <row r="59" spans="1:7" ht="13.5">
      <c r="A59" s="2" t="s">
        <v>143</v>
      </c>
      <c r="B59" s="22">
        <v>122890</v>
      </c>
      <c r="C59" s="22">
        <v>14425</v>
      </c>
      <c r="D59" s="22">
        <v>13534</v>
      </c>
      <c r="E59" s="22">
        <v>15461</v>
      </c>
      <c r="F59" s="22">
        <v>6205</v>
      </c>
      <c r="G59" s="22"/>
    </row>
    <row r="60" spans="1:7" ht="13.5">
      <c r="A60" s="2" t="s">
        <v>144</v>
      </c>
      <c r="B60" s="22"/>
      <c r="C60" s="22"/>
      <c r="D60" s="22"/>
      <c r="E60" s="22">
        <v>49130</v>
      </c>
      <c r="F60" s="22"/>
      <c r="G60" s="22"/>
    </row>
    <row r="61" spans="1:7" ht="13.5">
      <c r="A61" s="2" t="s">
        <v>145</v>
      </c>
      <c r="B61" s="22">
        <v>23363</v>
      </c>
      <c r="C61" s="22">
        <v>28190</v>
      </c>
      <c r="D61" s="22">
        <v>26916</v>
      </c>
      <c r="E61" s="22">
        <v>29952</v>
      </c>
      <c r="F61" s="22">
        <v>22025</v>
      </c>
      <c r="G61" s="22">
        <v>29488</v>
      </c>
    </row>
    <row r="62" spans="1:7" ht="13.5">
      <c r="A62" s="2" t="s">
        <v>146</v>
      </c>
      <c r="B62" s="22">
        <v>22108</v>
      </c>
      <c r="C62" s="22">
        <v>9760</v>
      </c>
      <c r="D62" s="22">
        <v>9125</v>
      </c>
      <c r="E62" s="22">
        <v>8047</v>
      </c>
      <c r="F62" s="22">
        <v>8174</v>
      </c>
      <c r="G62" s="22">
        <v>18876</v>
      </c>
    </row>
    <row r="63" spans="1:7" ht="13.5">
      <c r="A63" s="2" t="s">
        <v>147</v>
      </c>
      <c r="B63" s="22">
        <v>15</v>
      </c>
      <c r="C63" s="22">
        <v>83</v>
      </c>
      <c r="D63" s="22">
        <v>90</v>
      </c>
      <c r="E63" s="22">
        <v>246</v>
      </c>
      <c r="F63" s="22"/>
      <c r="G63" s="22"/>
    </row>
    <row r="64" spans="1:7" ht="13.5">
      <c r="A64" s="2" t="s">
        <v>148</v>
      </c>
      <c r="B64" s="22"/>
      <c r="C64" s="22"/>
      <c r="D64" s="22">
        <v>20262</v>
      </c>
      <c r="E64" s="22">
        <v>20337</v>
      </c>
      <c r="F64" s="22">
        <v>21980</v>
      </c>
      <c r="G64" s="22">
        <v>21776</v>
      </c>
    </row>
    <row r="65" spans="1:7" ht="13.5">
      <c r="A65" s="2" t="s">
        <v>150</v>
      </c>
      <c r="B65" s="22"/>
      <c r="C65" s="22"/>
      <c r="D65" s="22"/>
      <c r="E65" s="22">
        <v>50150</v>
      </c>
      <c r="F65" s="22">
        <v>51728</v>
      </c>
      <c r="G65" s="22"/>
    </row>
    <row r="66" spans="1:7" ht="13.5">
      <c r="A66" s="2" t="s">
        <v>101</v>
      </c>
      <c r="B66" s="22">
        <v>13907</v>
      </c>
      <c r="C66" s="22">
        <v>23894</v>
      </c>
      <c r="D66" s="22">
        <v>61566</v>
      </c>
      <c r="E66" s="22"/>
      <c r="F66" s="22">
        <v>3831</v>
      </c>
      <c r="G66" s="22">
        <v>425</v>
      </c>
    </row>
    <row r="67" spans="1:7" ht="13.5">
      <c r="A67" s="2" t="s">
        <v>151</v>
      </c>
      <c r="B67" s="22">
        <v>959419</v>
      </c>
      <c r="C67" s="22">
        <v>959085</v>
      </c>
      <c r="D67" s="22">
        <v>1007139</v>
      </c>
      <c r="E67" s="22">
        <v>858612</v>
      </c>
      <c r="F67" s="22">
        <v>873237</v>
      </c>
      <c r="G67" s="22">
        <v>1210042</v>
      </c>
    </row>
    <row r="68" spans="1:7" ht="13.5">
      <c r="A68" s="2" t="s">
        <v>152</v>
      </c>
      <c r="B68" s="22">
        <v>220000</v>
      </c>
      <c r="C68" s="22">
        <v>130000</v>
      </c>
      <c r="D68" s="22">
        <v>110000</v>
      </c>
      <c r="E68" s="22">
        <v>170000</v>
      </c>
      <c r="F68" s="22">
        <v>230000</v>
      </c>
      <c r="G68" s="22">
        <v>20000</v>
      </c>
    </row>
    <row r="69" spans="1:7" ht="13.5">
      <c r="A69" s="2" t="s">
        <v>153</v>
      </c>
      <c r="B69" s="22">
        <v>328344</v>
      </c>
      <c r="C69" s="22">
        <v>287200</v>
      </c>
      <c r="D69" s="22">
        <v>81600</v>
      </c>
      <c r="E69" s="22">
        <v>42400</v>
      </c>
      <c r="F69" s="22">
        <v>141800</v>
      </c>
      <c r="G69" s="22">
        <v>209200</v>
      </c>
    </row>
    <row r="70" spans="1:7" ht="13.5">
      <c r="A70" s="2" t="s">
        <v>154</v>
      </c>
      <c r="B70" s="22">
        <v>200153</v>
      </c>
      <c r="C70" s="22">
        <v>64641</v>
      </c>
      <c r="D70" s="22">
        <v>73128</v>
      </c>
      <c r="E70" s="22">
        <v>43734</v>
      </c>
      <c r="F70" s="22">
        <v>36101</v>
      </c>
      <c r="G70" s="22"/>
    </row>
    <row r="71" spans="1:7" ht="13.5">
      <c r="A71" s="2" t="s">
        <v>156</v>
      </c>
      <c r="B71" s="22">
        <v>302975</v>
      </c>
      <c r="C71" s="22">
        <v>267170</v>
      </c>
      <c r="D71" s="22">
        <v>240890</v>
      </c>
      <c r="E71" s="22">
        <v>211753</v>
      </c>
      <c r="F71" s="22">
        <v>176527</v>
      </c>
      <c r="G71" s="22">
        <v>147043</v>
      </c>
    </row>
    <row r="72" spans="1:7" ht="13.5">
      <c r="A72" s="2" t="s">
        <v>149</v>
      </c>
      <c r="B72" s="22">
        <v>31982</v>
      </c>
      <c r="C72" s="22">
        <v>31467</v>
      </c>
      <c r="D72" s="22">
        <v>19659</v>
      </c>
      <c r="E72" s="22"/>
      <c r="F72" s="22"/>
      <c r="G72" s="22"/>
    </row>
    <row r="73" spans="1:7" ht="13.5">
      <c r="A73" s="2" t="s">
        <v>157</v>
      </c>
      <c r="B73" s="22"/>
      <c r="C73" s="22"/>
      <c r="D73" s="22"/>
      <c r="E73" s="22">
        <v>49679</v>
      </c>
      <c r="F73" s="22">
        <v>99829</v>
      </c>
      <c r="G73" s="22"/>
    </row>
    <row r="74" spans="1:7" ht="13.5">
      <c r="A74" s="2" t="s">
        <v>101</v>
      </c>
      <c r="B74" s="22"/>
      <c r="C74" s="22">
        <v>140</v>
      </c>
      <c r="D74" s="22">
        <v>4832</v>
      </c>
      <c r="E74" s="22"/>
      <c r="F74" s="22"/>
      <c r="G74" s="22">
        <v>505</v>
      </c>
    </row>
    <row r="75" spans="1:7" ht="13.5">
      <c r="A75" s="2" t="s">
        <v>158</v>
      </c>
      <c r="B75" s="22">
        <v>1083455</v>
      </c>
      <c r="C75" s="22">
        <v>780619</v>
      </c>
      <c r="D75" s="22">
        <v>530111</v>
      </c>
      <c r="E75" s="22">
        <v>517567</v>
      </c>
      <c r="F75" s="22">
        <v>684259</v>
      </c>
      <c r="G75" s="22">
        <v>376748</v>
      </c>
    </row>
    <row r="76" spans="1:7" ht="14.25" thickBot="1">
      <c r="A76" s="5" t="s">
        <v>159</v>
      </c>
      <c r="B76" s="23">
        <v>2042874</v>
      </c>
      <c r="C76" s="23">
        <v>1739704</v>
      </c>
      <c r="D76" s="23">
        <v>1537251</v>
      </c>
      <c r="E76" s="23">
        <v>1376179</v>
      </c>
      <c r="F76" s="23">
        <v>1557496</v>
      </c>
      <c r="G76" s="23">
        <v>1586791</v>
      </c>
    </row>
    <row r="77" spans="1:7" ht="14.25" thickTop="1">
      <c r="A77" s="2" t="s">
        <v>160</v>
      </c>
      <c r="B77" s="22">
        <v>2721514</v>
      </c>
      <c r="C77" s="22">
        <v>2721514</v>
      </c>
      <c r="D77" s="22">
        <v>2721514</v>
      </c>
      <c r="E77" s="22">
        <v>2721514</v>
      </c>
      <c r="F77" s="22">
        <v>2471522</v>
      </c>
      <c r="G77" s="22">
        <v>2471522</v>
      </c>
    </row>
    <row r="78" spans="1:7" ht="13.5">
      <c r="A78" s="3" t="s">
        <v>161</v>
      </c>
      <c r="B78" s="22">
        <v>620675</v>
      </c>
      <c r="C78" s="22">
        <v>620675</v>
      </c>
      <c r="D78" s="22">
        <v>620675</v>
      </c>
      <c r="E78" s="22">
        <v>620675</v>
      </c>
      <c r="F78" s="22">
        <v>370684</v>
      </c>
      <c r="G78" s="22">
        <v>1233270</v>
      </c>
    </row>
    <row r="79" spans="1:7" ht="13.5">
      <c r="A79" s="3" t="s">
        <v>162</v>
      </c>
      <c r="B79" s="22"/>
      <c r="C79" s="22"/>
      <c r="D79" s="22"/>
      <c r="E79" s="22"/>
      <c r="F79" s="22"/>
      <c r="G79" s="22"/>
    </row>
    <row r="80" spans="1:7" ht="13.5">
      <c r="A80" s="3" t="s">
        <v>163</v>
      </c>
      <c r="B80" s="22">
        <v>620675</v>
      </c>
      <c r="C80" s="22">
        <v>620675</v>
      </c>
      <c r="D80" s="22">
        <v>620675</v>
      </c>
      <c r="E80" s="22">
        <v>620675</v>
      </c>
      <c r="F80" s="22">
        <v>370684</v>
      </c>
      <c r="G80" s="22">
        <v>1233270</v>
      </c>
    </row>
    <row r="81" spans="1:7" ht="13.5">
      <c r="A81" s="4" t="s">
        <v>164</v>
      </c>
      <c r="B81" s="22">
        <v>-689544</v>
      </c>
      <c r="C81" s="22">
        <v>-965386</v>
      </c>
      <c r="D81" s="22">
        <v>-1414767</v>
      </c>
      <c r="E81" s="22">
        <v>-2002956</v>
      </c>
      <c r="F81" s="22">
        <v>-2372242</v>
      </c>
      <c r="G81" s="22">
        <v>-862585</v>
      </c>
    </row>
    <row r="82" spans="1:7" ht="13.5">
      <c r="A82" s="3" t="s">
        <v>165</v>
      </c>
      <c r="B82" s="22">
        <v>-689544</v>
      </c>
      <c r="C82" s="22">
        <v>-965386</v>
      </c>
      <c r="D82" s="22">
        <v>-1414767</v>
      </c>
      <c r="E82" s="22">
        <v>-2002956</v>
      </c>
      <c r="F82" s="22">
        <v>-2372242</v>
      </c>
      <c r="G82" s="22">
        <v>-862585</v>
      </c>
    </row>
    <row r="83" spans="1:7" ht="13.5">
      <c r="A83" s="2" t="s">
        <v>167</v>
      </c>
      <c r="B83" s="22">
        <v>2652645</v>
      </c>
      <c r="C83" s="22">
        <v>2376803</v>
      </c>
      <c r="D83" s="22">
        <v>1927422</v>
      </c>
      <c r="E83" s="22">
        <v>1339233</v>
      </c>
      <c r="F83" s="22">
        <v>469963</v>
      </c>
      <c r="G83" s="22">
        <v>2842206</v>
      </c>
    </row>
    <row r="84" spans="1:7" ht="13.5">
      <c r="A84" s="2" t="s">
        <v>168</v>
      </c>
      <c r="B84" s="22">
        <v>2145</v>
      </c>
      <c r="C84" s="22">
        <v>1007</v>
      </c>
      <c r="D84" s="22">
        <v>-2422</v>
      </c>
      <c r="E84" s="22">
        <v>-1727</v>
      </c>
      <c r="F84" s="22">
        <v>-1064</v>
      </c>
      <c r="G84" s="22">
        <v>-180</v>
      </c>
    </row>
    <row r="85" spans="1:7" ht="13.5">
      <c r="A85" s="2" t="s">
        <v>170</v>
      </c>
      <c r="B85" s="22">
        <v>2145</v>
      </c>
      <c r="C85" s="22">
        <v>1007</v>
      </c>
      <c r="D85" s="22">
        <v>-2422</v>
      </c>
      <c r="E85" s="22">
        <v>-1727</v>
      </c>
      <c r="F85" s="22">
        <v>-1064</v>
      </c>
      <c r="G85" s="22">
        <v>-180</v>
      </c>
    </row>
    <row r="86" spans="1:7" ht="13.5">
      <c r="A86" s="6" t="s">
        <v>172</v>
      </c>
      <c r="B86" s="22">
        <v>2654791</v>
      </c>
      <c r="C86" s="22">
        <v>2377811</v>
      </c>
      <c r="D86" s="22">
        <v>1924999</v>
      </c>
      <c r="E86" s="22">
        <v>1337506</v>
      </c>
      <c r="F86" s="22">
        <v>468899</v>
      </c>
      <c r="G86" s="22">
        <v>2842025</v>
      </c>
    </row>
    <row r="87" spans="1:7" ht="14.25" thickBot="1">
      <c r="A87" s="7" t="s">
        <v>173</v>
      </c>
      <c r="B87" s="22">
        <v>4697665</v>
      </c>
      <c r="C87" s="22">
        <v>4117516</v>
      </c>
      <c r="D87" s="22">
        <v>3462251</v>
      </c>
      <c r="E87" s="22">
        <v>2713685</v>
      </c>
      <c r="F87" s="22">
        <v>2026396</v>
      </c>
      <c r="G87" s="22">
        <v>4428817</v>
      </c>
    </row>
    <row r="88" spans="1:7" ht="14.25" thickTop="1">
      <c r="A88" s="8"/>
      <c r="B88" s="24"/>
      <c r="C88" s="24"/>
      <c r="D88" s="24"/>
      <c r="E88" s="24"/>
      <c r="F88" s="24"/>
      <c r="G88" s="24"/>
    </row>
    <row r="90" ht="13.5">
      <c r="A90" s="20" t="s">
        <v>178</v>
      </c>
    </row>
    <row r="91" ht="13.5">
      <c r="A91" s="20" t="s">
        <v>179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2014-10-10T01:42:36Z</dcterms:created>
  <dcterms:modified xsi:type="dcterms:W3CDTF">2014-10-10T01:42:47Z</dcterms:modified>
  <cp:category/>
  <cp:version/>
  <cp:contentType/>
  <cp:contentStatus/>
</cp:coreProperties>
</file>