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<sst xmlns="http://schemas.openxmlformats.org/spreadsheetml/2006/main" count="667" uniqueCount="269">
  <si>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</si>
  <si>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</si>
  <si>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</si>
  <si>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</si>
  <si>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</si>
  <si>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</si>
  <si>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退職給付引当金の増減額（△は減少）</t>
  </si>
  <si>
    <t>役員退職慰労引当金の増減額（△は減少）</t>
  </si>
  <si>
    <t>のれん償却額</t>
  </si>
  <si>
    <t>負ののれん償却額</t>
  </si>
  <si>
    <t>貸倒引当金の増減額（△は減少）</t>
  </si>
  <si>
    <t>製品保証引当金の増減額（△は減少）</t>
  </si>
  <si>
    <t>事業再編による支出</t>
  </si>
  <si>
    <t>受取利息及び受取配当金</t>
  </si>
  <si>
    <t>持分法による投資損益（△は益）</t>
  </si>
  <si>
    <t>為替差損益（△は益）</t>
  </si>
  <si>
    <t>投資有価証券評価損益（△は益）</t>
  </si>
  <si>
    <t>賞与引当金の増減額（△は減少）</t>
  </si>
  <si>
    <t>その他の流動資産の増減額（△は増加）</t>
  </si>
  <si>
    <t>その他の流動負債の増減額（△は減少）</t>
  </si>
  <si>
    <t>売上債権の増減額（△は増加）</t>
  </si>
  <si>
    <t>たな卸資産の増減額（△は増加）</t>
  </si>
  <si>
    <t>仕入債務の増減額（△は減少）</t>
  </si>
  <si>
    <t>未収消費税等の増減額（△は増加）</t>
  </si>
  <si>
    <t>小計</t>
  </si>
  <si>
    <t>利息及び配当金の受取額</t>
  </si>
  <si>
    <t>利息の支払額</t>
  </si>
  <si>
    <t>法人税等の支払額</t>
  </si>
  <si>
    <t>災害損失の支払額</t>
  </si>
  <si>
    <t>営業活動によるキャッシュ・フロー</t>
  </si>
  <si>
    <t>有価証券の売却による収入</t>
  </si>
  <si>
    <t>投資有価証券の取得による支出</t>
  </si>
  <si>
    <t>投資有価証券の償還による収入</t>
  </si>
  <si>
    <t>有形及び無形固定資産の取得による支出</t>
  </si>
  <si>
    <t>有形及び無形固定資産の売却による収入</t>
  </si>
  <si>
    <t>その他の支出</t>
  </si>
  <si>
    <t>その他の収入</t>
  </si>
  <si>
    <t>信託受益権の売却による収入</t>
  </si>
  <si>
    <t>貸付けによる支出</t>
  </si>
  <si>
    <t>保険積立金の積立による支出</t>
  </si>
  <si>
    <t>保険積立金の払戻による収入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</si>
  <si>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</si>
  <si>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</si>
  <si>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</si>
  <si>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</si>
  <si>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</si>
  <si>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自己株式の売却による収入</t>
  </si>
  <si>
    <t>自己株式の取得による支出</t>
  </si>
  <si>
    <t>配当金の支払額</t>
  </si>
  <si>
    <t>リース債務の返済による支出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</si>
  <si>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</si>
  <si>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</si>
  <si>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</si>
  <si>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</si>
  <si>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</si>
  <si>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</si>
  <si>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特別利益</t>
  </si>
  <si>
    <t>固定資産売却損</t>
  </si>
  <si>
    <t>固定資産除却損</t>
  </si>
  <si>
    <t>リース解約損</t>
  </si>
  <si>
    <t>製品保証引当金繰入額</t>
  </si>
  <si>
    <t>事業再編損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</si>
  <si>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</si>
  <si>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</si>
  <si>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</si>
  <si>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</si>
  <si>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</si>
  <si>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</si>
  <si>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</si>
  <si>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</si>
  <si>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</si>
  <si>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</si>
  <si>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</si>
  <si>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</si>
  <si>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</si>
  <si>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</si>
  <si>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2012/06/29</t>
  </si>
  <si>
    <t>2011/03/31</t>
  </si>
  <si>
    <t>2011/06/30</t>
  </si>
  <si>
    <t>2010/03/31</t>
  </si>
  <si>
    <t>2010/06/30</t>
  </si>
  <si>
    <t>2009/03/31</t>
  </si>
  <si>
    <t>現金及び預金</t>
  </si>
  <si>
    <t>百万円</t>
  </si>
  <si>
    <t>受取手形</t>
  </si>
  <si>
    <t>売掛金</t>
  </si>
  <si>
    <t>有価証券</t>
  </si>
  <si>
    <t>有価証券</t>
  </si>
  <si>
    <t>商品及び製品</t>
  </si>
  <si>
    <t>仕掛品</t>
  </si>
  <si>
    <t>原材料及び貯蔵品</t>
  </si>
  <si>
    <t>前払費用</t>
  </si>
  <si>
    <t>繰延税金資産</t>
  </si>
  <si>
    <t>関係会社短期貸付金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</si>
  <si>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</si>
  <si>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</si>
  <si>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</si>
  <si>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</si>
  <si>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</si>
  <si>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</si>
  <si>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</si>
  <si>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</si>
  <si>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</si>
  <si>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</si>
  <si>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</si>
  <si>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</si>
  <si>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</si>
  <si>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</si>
  <si>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</si>
  <si>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</si>
  <si>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</si>
  <si>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</si>
  <si>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</si>
  <si>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</si>
  <si>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</si>
  <si>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ソフトウエア</t>
  </si>
  <si>
    <t>その他</t>
  </si>
  <si>
    <t>無形固定資産</t>
  </si>
  <si>
    <t>投資有価証券</t>
  </si>
  <si>
    <t>関係会社株式</t>
  </si>
  <si>
    <t>出資金</t>
  </si>
  <si>
    <t>長期貸付金</t>
  </si>
  <si>
    <t>関係会社長期貸付金</t>
  </si>
  <si>
    <t>破産更生債権等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</si>
  <si>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</si>
  <si>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</si>
  <si>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</si>
  <si>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</si>
  <si>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</si>
  <si>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</si>
  <si>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</si>
  <si>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関係会社短期借入金</t>
  </si>
  <si>
    <t>1年内返済予定の長期借入金</t>
  </si>
  <si>
    <t>リース債務</t>
  </si>
  <si>
    <t>未払金</t>
  </si>
  <si>
    <t>未払法人税等</t>
  </si>
  <si>
    <t>未払法人税等</t>
  </si>
  <si>
    <t>前受金</t>
  </si>
  <si>
    <t>預り金</t>
  </si>
  <si>
    <t>賞与引当金</t>
  </si>
  <si>
    <t>賞与引当金</t>
  </si>
  <si>
    <t>製品保証引当金</t>
  </si>
  <si>
    <t>その他</t>
  </si>
  <si>
    <t>流動負債</t>
  </si>
  <si>
    <t>長期借入金</t>
  </si>
  <si>
    <t>長期借入金</t>
  </si>
  <si>
    <t>リース債務</t>
  </si>
  <si>
    <t>繰延税金負債</t>
  </si>
  <si>
    <t>退職給付引当金</t>
  </si>
  <si>
    <t>環境対策引当金</t>
  </si>
  <si>
    <t>役員退職慰労引当金</t>
  </si>
  <si>
    <t>その他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</si>
  <si>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</si>
  <si>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</si>
  <si>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</si>
  <si>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</si>
  <si>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</si>
  <si>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</si>
  <si>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</si>
  <si>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</si>
  <si>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</si>
  <si>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</si>
  <si>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</si>
  <si>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</si>
  <si>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</si>
  <si>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</si>
  <si>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</si>
  <si>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</si>
  <si>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</si>
  <si>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</si>
  <si>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</si>
  <si>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</si>
  <si>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</si>
  <si>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株式会社やまびこ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</si>
  <si>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</si>
  <si>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</si>
  <si>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</si>
  <si>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</si>
  <si>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</si>
  <si>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</si>
  <si>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</si>
  <si>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</si>
  <si>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商品売上高</t>
  </si>
  <si>
    <t>製品売上高</t>
  </si>
  <si>
    <t>賃貸収入</t>
  </si>
  <si>
    <t>その他の収益</t>
  </si>
  <si>
    <t>売上高</t>
  </si>
  <si>
    <t>商品及び製品期首たな卸高</t>
  </si>
  <si>
    <t>当期商品及び製品仕入高</t>
  </si>
  <si>
    <t>合計</t>
  </si>
  <si>
    <t>他勘定振替高</t>
  </si>
  <si>
    <t>商品及び製品期末たな卸高</t>
  </si>
  <si>
    <t>商品及び製品売上原価</t>
  </si>
  <si>
    <t>賃貸原価</t>
  </si>
  <si>
    <t>その他の原価</t>
  </si>
  <si>
    <t>売上原価</t>
  </si>
  <si>
    <t>売上総利益</t>
  </si>
  <si>
    <t>営業収益</t>
  </si>
  <si>
    <t>販売費・一般管理費</t>
  </si>
  <si>
    <t>一般管理費</t>
  </si>
  <si>
    <t>営業利益</t>
  </si>
  <si>
    <t>受取利息</t>
  </si>
  <si>
    <t>受取配当金</t>
  </si>
  <si>
    <t>受取配当金</t>
  </si>
  <si>
    <t>為替差益</t>
  </si>
  <si>
    <t>為替差益</t>
  </si>
  <si>
    <t>営業外収益</t>
  </si>
  <si>
    <t>支払利息</t>
  </si>
  <si>
    <t>創立費償却</t>
  </si>
  <si>
    <t>開業費償却</t>
  </si>
  <si>
    <t>為替差損</t>
  </si>
  <si>
    <t>為替差損</t>
  </si>
  <si>
    <t>営業外費用</t>
  </si>
  <si>
    <t>経常利益</t>
  </si>
  <si>
    <t>固定資産売却益</t>
  </si>
  <si>
    <t>貸倒引当金戻入額</t>
  </si>
  <si>
    <t>子会社清算益</t>
  </si>
  <si>
    <t>受取保険金</t>
  </si>
  <si>
    <t>退職給付信託設定益</t>
  </si>
  <si>
    <t>特別利益</t>
  </si>
  <si>
    <t>固定資産除売却損</t>
  </si>
  <si>
    <t>投資有価証券評価損</t>
  </si>
  <si>
    <t>減損損失</t>
  </si>
  <si>
    <t>災害による損失</t>
  </si>
  <si>
    <t>抱合せ株式消滅差損</t>
  </si>
  <si>
    <t>環境対策費</t>
  </si>
  <si>
    <t>製品保証引当金繰入額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</si>
  <si>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</si>
  <si>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</si>
  <si>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</si>
  <si>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</si>
  <si>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</si>
  <si>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</si>
  <si>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</si>
  <si>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2014/02/10</t>
  </si>
  <si>
    <t>四半期</t>
  </si>
  <si>
    <t>2013/12/31</t>
  </si>
  <si>
    <t>2013/11/08</t>
  </si>
  <si>
    <t>2013/09/30</t>
  </si>
  <si>
    <t>2013/08/09</t>
  </si>
  <si>
    <t>2013/06/30</t>
  </si>
  <si>
    <t>2013/02/14</t>
  </si>
  <si>
    <t>2012/12/31</t>
  </si>
  <si>
    <t>2012/11/09</t>
  </si>
  <si>
    <t>2012/09/30</t>
  </si>
  <si>
    <t>2012/08/09</t>
  </si>
  <si>
    <t>2012/06/30</t>
  </si>
  <si>
    <t>2012/02/10</t>
  </si>
  <si>
    <t>2011/12/31</t>
  </si>
  <si>
    <t>2011/11/11</t>
  </si>
  <si>
    <t>2011/09/30</t>
  </si>
  <si>
    <t>2011/08/11</t>
  </si>
  <si>
    <t>2011/02/14</t>
  </si>
  <si>
    <t>2010/12/31</t>
  </si>
  <si>
    <t>2010/11/12</t>
  </si>
  <si>
    <t>2010/09/30</t>
  </si>
  <si>
    <t>2010/08/12</t>
  </si>
  <si>
    <t>2010/02/12</t>
  </si>
  <si>
    <t>2009/12/31</t>
  </si>
  <si>
    <t>2009/11/13</t>
  </si>
  <si>
    <t>2009/09/30</t>
  </si>
  <si>
    <t>2009/08/11</t>
  </si>
  <si>
    <t>2009/06/30</t>
  </si>
  <si>
    <t>受取手形及び営業未収入金</t>
  </si>
  <si>
    <t>建物及び構築物（純額）</t>
  </si>
  <si>
    <t>支払手形及び買掛金</t>
  </si>
  <si>
    <t>電子記録債務</t>
  </si>
  <si>
    <t>引当金</t>
  </si>
  <si>
    <t>製品保証引当金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</si>
</sst>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U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171</v>
      </c>
      <c r="B2" s="14">
        <v>6250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172</v>
      </c>
      <c r="B3" s="1" t="s">
        <v>173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65</v>
      </c>
      <c r="B4" s="15" t="str">
        <f>HYPERLINK("http://www.kabupro.jp/mark/20140210/S100137Q.htm","四半期報告書")</f>
        <v>四半期報告書</v>
      </c>
      <c r="C4" s="15" t="str">
        <f>HYPERLINK("http://www.kabupro.jp/mark/20131108/S1000D0G.htm","四半期報告書")</f>
        <v>四半期報告書</v>
      </c>
      <c r="D4" s="15" t="str">
        <f>HYPERLINK("http://www.kabupro.jp/mark/20130809/S000E7NQ.htm","四半期報告書")</f>
        <v>四半期報告書</v>
      </c>
      <c r="E4" s="15" t="str">
        <f>HYPERLINK("http://www.kabupro.jp/mark/20130628/S000DTAP.htm","有価証券報告書")</f>
        <v>有価証券報告書</v>
      </c>
      <c r="F4" s="15" t="str">
        <f>HYPERLINK("http://www.kabupro.jp/mark/20140210/S100137Q.htm","四半期報告書")</f>
        <v>四半期報告書</v>
      </c>
      <c r="G4" s="15" t="str">
        <f>HYPERLINK("http://www.kabupro.jp/mark/20131108/S1000D0G.htm","四半期報告書")</f>
        <v>四半期報告書</v>
      </c>
      <c r="H4" s="15" t="str">
        <f>HYPERLINK("http://www.kabupro.jp/mark/20130809/S000E7NQ.htm","四半期報告書")</f>
        <v>四半期報告書</v>
      </c>
      <c r="I4" s="15" t="str">
        <f>HYPERLINK("http://www.kabupro.jp/mark/20130628/S000DTAP.htm","有価証券報告書")</f>
        <v>有価証券報告書</v>
      </c>
      <c r="J4" s="15" t="str">
        <f>HYPERLINK("http://www.kabupro.jp/mark/20130214/S000CVM0.htm","四半期報告書")</f>
        <v>四半期報告書</v>
      </c>
      <c r="K4" s="15" t="str">
        <f>HYPERLINK("http://www.kabupro.jp/mark/20121109/S000C7EL.htm","四半期報告書")</f>
        <v>四半期報告書</v>
      </c>
      <c r="L4" s="15" t="str">
        <f>HYPERLINK("http://www.kabupro.jp/mark/20120809/S000BNOW.htm","四半期報告書")</f>
        <v>四半期報告書</v>
      </c>
      <c r="M4" s="15" t="str">
        <f>HYPERLINK("http://www.kabupro.jp/mark/20120629/S000BB34.htm","有価証券報告書")</f>
        <v>有価証券報告書</v>
      </c>
      <c r="N4" s="15" t="str">
        <f>HYPERLINK("http://www.kabupro.jp/mark/20120210/S000A9RN.htm","四半期報告書")</f>
        <v>四半期報告書</v>
      </c>
      <c r="O4" s="15" t="str">
        <f>HYPERLINK("http://www.kabupro.jp/mark/20111111/S0009OX7.htm","四半期報告書")</f>
        <v>四半期報告書</v>
      </c>
      <c r="P4" s="15" t="str">
        <f>HYPERLINK("http://www.kabupro.jp/mark/20110811/S00094PA.htm","四半期報告書")</f>
        <v>四半期報告書</v>
      </c>
      <c r="Q4" s="15" t="str">
        <f>HYPERLINK("http://www.kabupro.jp/mark/20110630/S0008ROF.htm","有価証券報告書")</f>
        <v>有価証券報告書</v>
      </c>
      <c r="R4" s="15" t="str">
        <f>HYPERLINK("http://www.kabupro.jp/mark/20110214/S0007SDP.htm","四半期報告書")</f>
        <v>四半期報告書</v>
      </c>
      <c r="S4" s="15" t="str">
        <f>HYPERLINK("http://www.kabupro.jp/mark/20101112/S00074O0.htm","四半期報告書")</f>
        <v>四半期報告書</v>
      </c>
      <c r="T4" s="15" t="str">
        <f>HYPERLINK("http://www.kabupro.jp/mark/20100812/S0006K57.htm","四半期報告書")</f>
        <v>四半期報告書</v>
      </c>
      <c r="U4" s="15" t="str">
        <f>HYPERLINK("http://www.kabupro.jp/mark/20100630/S00068JZ.htm","有価証券報告書")</f>
        <v>有価証券報告書</v>
      </c>
    </row>
    <row r="5" spans="1:21" ht="14.25" thickBot="1">
      <c r="A5" s="11" t="s">
        <v>66</v>
      </c>
      <c r="B5" s="1" t="s">
        <v>234</v>
      </c>
      <c r="C5" s="1" t="s">
        <v>237</v>
      </c>
      <c r="D5" s="1" t="s">
        <v>239</v>
      </c>
      <c r="E5" s="1" t="s">
        <v>72</v>
      </c>
      <c r="F5" s="1" t="s">
        <v>234</v>
      </c>
      <c r="G5" s="1" t="s">
        <v>237</v>
      </c>
      <c r="H5" s="1" t="s">
        <v>239</v>
      </c>
      <c r="I5" s="1" t="s">
        <v>72</v>
      </c>
      <c r="J5" s="1" t="s">
        <v>241</v>
      </c>
      <c r="K5" s="1" t="s">
        <v>243</v>
      </c>
      <c r="L5" s="1" t="s">
        <v>245</v>
      </c>
      <c r="M5" s="1" t="s">
        <v>76</v>
      </c>
      <c r="N5" s="1" t="s">
        <v>247</v>
      </c>
      <c r="O5" s="1" t="s">
        <v>249</v>
      </c>
      <c r="P5" s="1" t="s">
        <v>251</v>
      </c>
      <c r="Q5" s="1" t="s">
        <v>78</v>
      </c>
      <c r="R5" s="1" t="s">
        <v>252</v>
      </c>
      <c r="S5" s="1" t="s">
        <v>254</v>
      </c>
      <c r="T5" s="1" t="s">
        <v>256</v>
      </c>
      <c r="U5" s="1" t="s">
        <v>80</v>
      </c>
    </row>
    <row r="6" spans="1:21" ht="15" thickBot="1" thickTop="1">
      <c r="A6" s="10" t="s">
        <v>67</v>
      </c>
      <c r="B6" s="18" t="s">
        <v>64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68</v>
      </c>
      <c r="B7" s="14" t="s">
        <v>3</v>
      </c>
      <c r="C7" s="14" t="s">
        <v>3</v>
      </c>
      <c r="D7" s="14" t="s">
        <v>3</v>
      </c>
      <c r="E7" s="16" t="s">
        <v>73</v>
      </c>
      <c r="F7" s="14" t="s">
        <v>3</v>
      </c>
      <c r="G7" s="14" t="s">
        <v>3</v>
      </c>
      <c r="H7" s="14" t="s">
        <v>3</v>
      </c>
      <c r="I7" s="16" t="s">
        <v>73</v>
      </c>
      <c r="J7" s="14" t="s">
        <v>3</v>
      </c>
      <c r="K7" s="14" t="s">
        <v>3</v>
      </c>
      <c r="L7" s="14" t="s">
        <v>3</v>
      </c>
      <c r="M7" s="16" t="s">
        <v>73</v>
      </c>
      <c r="N7" s="14" t="s">
        <v>3</v>
      </c>
      <c r="O7" s="14" t="s">
        <v>3</v>
      </c>
      <c r="P7" s="14" t="s">
        <v>3</v>
      </c>
      <c r="Q7" s="16" t="s">
        <v>73</v>
      </c>
      <c r="R7" s="14" t="s">
        <v>3</v>
      </c>
      <c r="S7" s="14" t="s">
        <v>3</v>
      </c>
      <c r="T7" s="14" t="s">
        <v>3</v>
      </c>
      <c r="U7" s="16" t="s">
        <v>73</v>
      </c>
    </row>
    <row r="8" spans="1:21" ht="13.5">
      <c r="A8" s="13" t="s">
        <v>69</v>
      </c>
      <c r="B8" s="1" t="s">
        <v>4</v>
      </c>
      <c r="C8" s="1" t="s">
        <v>4</v>
      </c>
      <c r="D8" s="1" t="s">
        <v>4</v>
      </c>
      <c r="E8" s="17" t="s">
        <v>177</v>
      </c>
      <c r="F8" s="1" t="s">
        <v>177</v>
      </c>
      <c r="G8" s="1" t="s">
        <v>177</v>
      </c>
      <c r="H8" s="1" t="s">
        <v>177</v>
      </c>
      <c r="I8" s="17" t="s">
        <v>178</v>
      </c>
      <c r="J8" s="1" t="s">
        <v>178</v>
      </c>
      <c r="K8" s="1" t="s">
        <v>178</v>
      </c>
      <c r="L8" s="1" t="s">
        <v>178</v>
      </c>
      <c r="M8" s="17" t="s">
        <v>179</v>
      </c>
      <c r="N8" s="1" t="s">
        <v>179</v>
      </c>
      <c r="O8" s="1" t="s">
        <v>179</v>
      </c>
      <c r="P8" s="1" t="s">
        <v>179</v>
      </c>
      <c r="Q8" s="17" t="s">
        <v>180</v>
      </c>
      <c r="R8" s="1" t="s">
        <v>180</v>
      </c>
      <c r="S8" s="1" t="s">
        <v>180</v>
      </c>
      <c r="T8" s="1" t="s">
        <v>180</v>
      </c>
      <c r="U8" s="17" t="s">
        <v>181</v>
      </c>
    </row>
    <row r="9" spans="1:21" ht="13.5">
      <c r="A9" s="13" t="s">
        <v>70</v>
      </c>
      <c r="B9" s="1" t="s">
        <v>236</v>
      </c>
      <c r="C9" s="1" t="s">
        <v>238</v>
      </c>
      <c r="D9" s="1" t="s">
        <v>240</v>
      </c>
      <c r="E9" s="17" t="s">
        <v>74</v>
      </c>
      <c r="F9" s="1" t="s">
        <v>242</v>
      </c>
      <c r="G9" s="1" t="s">
        <v>244</v>
      </c>
      <c r="H9" s="1" t="s">
        <v>246</v>
      </c>
      <c r="I9" s="17" t="s">
        <v>75</v>
      </c>
      <c r="J9" s="1" t="s">
        <v>248</v>
      </c>
      <c r="K9" s="1" t="s">
        <v>250</v>
      </c>
      <c r="L9" s="1" t="s">
        <v>78</v>
      </c>
      <c r="M9" s="17" t="s">
        <v>77</v>
      </c>
      <c r="N9" s="1" t="s">
        <v>253</v>
      </c>
      <c r="O9" s="1" t="s">
        <v>255</v>
      </c>
      <c r="P9" s="1" t="s">
        <v>80</v>
      </c>
      <c r="Q9" s="17" t="s">
        <v>79</v>
      </c>
      <c r="R9" s="1" t="s">
        <v>258</v>
      </c>
      <c r="S9" s="1" t="s">
        <v>260</v>
      </c>
      <c r="T9" s="1" t="s">
        <v>262</v>
      </c>
      <c r="U9" s="17" t="s">
        <v>81</v>
      </c>
    </row>
    <row r="10" spans="1:21" ht="14.25" thickBot="1">
      <c r="A10" s="13" t="s">
        <v>71</v>
      </c>
      <c r="B10" s="1" t="s">
        <v>83</v>
      </c>
      <c r="C10" s="1" t="s">
        <v>83</v>
      </c>
      <c r="D10" s="1" t="s">
        <v>83</v>
      </c>
      <c r="E10" s="17" t="s">
        <v>83</v>
      </c>
      <c r="F10" s="1" t="s">
        <v>83</v>
      </c>
      <c r="G10" s="1" t="s">
        <v>83</v>
      </c>
      <c r="H10" s="1" t="s">
        <v>83</v>
      </c>
      <c r="I10" s="17" t="s">
        <v>83</v>
      </c>
      <c r="J10" s="1" t="s">
        <v>83</v>
      </c>
      <c r="K10" s="1" t="s">
        <v>83</v>
      </c>
      <c r="L10" s="1" t="s">
        <v>83</v>
      </c>
      <c r="M10" s="17" t="s">
        <v>83</v>
      </c>
      <c r="N10" s="1" t="s">
        <v>83</v>
      </c>
      <c r="O10" s="1" t="s">
        <v>83</v>
      </c>
      <c r="P10" s="1" t="s">
        <v>83</v>
      </c>
      <c r="Q10" s="17" t="s">
        <v>83</v>
      </c>
      <c r="R10" s="1" t="s">
        <v>83</v>
      </c>
      <c r="S10" s="1" t="s">
        <v>83</v>
      </c>
      <c r="T10" s="1" t="s">
        <v>83</v>
      </c>
      <c r="U10" s="17" t="s">
        <v>83</v>
      </c>
    </row>
    <row r="11" spans="1:21" ht="14.25" thickTop="1">
      <c r="A11" s="30" t="s">
        <v>186</v>
      </c>
      <c r="B11" s="27">
        <v>77576</v>
      </c>
      <c r="C11" s="27">
        <v>52925</v>
      </c>
      <c r="D11" s="27">
        <v>25212</v>
      </c>
      <c r="E11" s="21">
        <v>89045</v>
      </c>
      <c r="F11" s="27">
        <v>68659</v>
      </c>
      <c r="G11" s="27">
        <v>48454</v>
      </c>
      <c r="H11" s="27">
        <v>24487</v>
      </c>
      <c r="I11" s="21">
        <v>86905</v>
      </c>
      <c r="J11" s="27">
        <v>67717</v>
      </c>
      <c r="K11" s="27">
        <v>47265</v>
      </c>
      <c r="L11" s="27">
        <v>23183</v>
      </c>
      <c r="M11" s="21">
        <v>83381</v>
      </c>
      <c r="N11" s="27">
        <v>65075</v>
      </c>
      <c r="O11" s="27">
        <v>45631</v>
      </c>
      <c r="P11" s="27">
        <v>21530</v>
      </c>
      <c r="Q11" s="21">
        <v>76868</v>
      </c>
      <c r="R11" s="27">
        <v>60240</v>
      </c>
      <c r="S11" s="27">
        <v>43281</v>
      </c>
      <c r="T11" s="27">
        <v>21136</v>
      </c>
      <c r="U11" s="21">
        <v>18006</v>
      </c>
    </row>
    <row r="12" spans="1:21" ht="13.5">
      <c r="A12" s="7" t="s">
        <v>195</v>
      </c>
      <c r="B12" s="28">
        <v>56143</v>
      </c>
      <c r="C12" s="28">
        <v>38519</v>
      </c>
      <c r="D12" s="28">
        <v>18155</v>
      </c>
      <c r="E12" s="22">
        <v>66283</v>
      </c>
      <c r="F12" s="28">
        <v>51008</v>
      </c>
      <c r="G12" s="28">
        <v>36176</v>
      </c>
      <c r="H12" s="28">
        <v>18363</v>
      </c>
      <c r="I12" s="22">
        <v>63613</v>
      </c>
      <c r="J12" s="28">
        <v>49160</v>
      </c>
      <c r="K12" s="28">
        <v>34111</v>
      </c>
      <c r="L12" s="28">
        <v>16267</v>
      </c>
      <c r="M12" s="22">
        <v>60798</v>
      </c>
      <c r="N12" s="28">
        <v>47298</v>
      </c>
      <c r="O12" s="28">
        <v>33117</v>
      </c>
      <c r="P12" s="28">
        <v>15894</v>
      </c>
      <c r="Q12" s="22">
        <v>56115</v>
      </c>
      <c r="R12" s="28">
        <v>44214</v>
      </c>
      <c r="S12" s="28">
        <v>31991</v>
      </c>
      <c r="T12" s="28">
        <v>15316</v>
      </c>
      <c r="U12" s="22">
        <v>13480</v>
      </c>
    </row>
    <row r="13" spans="1:21" ht="13.5">
      <c r="A13" s="7" t="s">
        <v>196</v>
      </c>
      <c r="B13" s="28">
        <v>21433</v>
      </c>
      <c r="C13" s="28">
        <v>14405</v>
      </c>
      <c r="D13" s="28">
        <v>7057</v>
      </c>
      <c r="E13" s="22">
        <v>22762</v>
      </c>
      <c r="F13" s="28">
        <v>17650</v>
      </c>
      <c r="G13" s="28">
        <v>12277</v>
      </c>
      <c r="H13" s="28">
        <v>6123</v>
      </c>
      <c r="I13" s="22">
        <v>23292</v>
      </c>
      <c r="J13" s="28">
        <v>18556</v>
      </c>
      <c r="K13" s="28">
        <v>13153</v>
      </c>
      <c r="L13" s="28">
        <v>6916</v>
      </c>
      <c r="M13" s="22">
        <v>22583</v>
      </c>
      <c r="N13" s="28">
        <v>17776</v>
      </c>
      <c r="O13" s="28">
        <v>12513</v>
      </c>
      <c r="P13" s="28">
        <v>5635</v>
      </c>
      <c r="Q13" s="22">
        <v>20753</v>
      </c>
      <c r="R13" s="28">
        <v>16026</v>
      </c>
      <c r="S13" s="28">
        <v>11289</v>
      </c>
      <c r="T13" s="28">
        <v>5819</v>
      </c>
      <c r="U13" s="22">
        <v>4525</v>
      </c>
    </row>
    <row r="14" spans="1:21" ht="13.5">
      <c r="A14" s="7" t="s">
        <v>198</v>
      </c>
      <c r="B14" s="28">
        <v>17237</v>
      </c>
      <c r="C14" s="28">
        <v>11395</v>
      </c>
      <c r="D14" s="28">
        <v>5560</v>
      </c>
      <c r="E14" s="22">
        <v>20550</v>
      </c>
      <c r="F14" s="28">
        <v>15583</v>
      </c>
      <c r="G14" s="28">
        <v>10560</v>
      </c>
      <c r="H14" s="28">
        <v>5239</v>
      </c>
      <c r="I14" s="22">
        <v>20483</v>
      </c>
      <c r="J14" s="28">
        <v>15473</v>
      </c>
      <c r="K14" s="28">
        <v>10453</v>
      </c>
      <c r="L14" s="28">
        <v>5185</v>
      </c>
      <c r="M14" s="22">
        <v>19695</v>
      </c>
      <c r="N14" s="28">
        <v>15151</v>
      </c>
      <c r="O14" s="28">
        <v>10244</v>
      </c>
      <c r="P14" s="28">
        <v>5058</v>
      </c>
      <c r="Q14" s="22">
        <v>20577</v>
      </c>
      <c r="R14" s="28">
        <v>15681</v>
      </c>
      <c r="S14" s="28">
        <v>10446</v>
      </c>
      <c r="T14" s="28">
        <v>5124</v>
      </c>
      <c r="U14" s="22">
        <v>5708</v>
      </c>
    </row>
    <row r="15" spans="1:21" ht="14.25" thickBot="1">
      <c r="A15" s="25" t="s">
        <v>200</v>
      </c>
      <c r="B15" s="29">
        <v>4195</v>
      </c>
      <c r="C15" s="29">
        <v>3010</v>
      </c>
      <c r="D15" s="29">
        <v>1496</v>
      </c>
      <c r="E15" s="23">
        <v>2212</v>
      </c>
      <c r="F15" s="29">
        <v>2067</v>
      </c>
      <c r="G15" s="29">
        <v>1716</v>
      </c>
      <c r="H15" s="29">
        <v>884</v>
      </c>
      <c r="I15" s="23">
        <v>2809</v>
      </c>
      <c r="J15" s="29">
        <v>3083</v>
      </c>
      <c r="K15" s="29">
        <v>2700</v>
      </c>
      <c r="L15" s="29">
        <v>1730</v>
      </c>
      <c r="M15" s="23">
        <v>2887</v>
      </c>
      <c r="N15" s="29">
        <v>2625</v>
      </c>
      <c r="O15" s="29">
        <v>2268</v>
      </c>
      <c r="P15" s="29">
        <v>576</v>
      </c>
      <c r="Q15" s="23">
        <v>176</v>
      </c>
      <c r="R15" s="29">
        <v>345</v>
      </c>
      <c r="S15" s="29">
        <v>843</v>
      </c>
      <c r="T15" s="29">
        <v>694</v>
      </c>
      <c r="U15" s="23">
        <v>-1183</v>
      </c>
    </row>
    <row r="16" spans="1:21" ht="14.25" thickTop="1">
      <c r="A16" s="6" t="s">
        <v>201</v>
      </c>
      <c r="B16" s="28">
        <v>8</v>
      </c>
      <c r="C16" s="28">
        <v>6</v>
      </c>
      <c r="D16" s="28">
        <v>1</v>
      </c>
      <c r="E16" s="22">
        <v>19</v>
      </c>
      <c r="F16" s="28">
        <v>28</v>
      </c>
      <c r="G16" s="28">
        <v>16</v>
      </c>
      <c r="H16" s="28">
        <v>9</v>
      </c>
      <c r="I16" s="22">
        <v>37</v>
      </c>
      <c r="J16" s="28">
        <v>30</v>
      </c>
      <c r="K16" s="28">
        <v>19</v>
      </c>
      <c r="L16" s="28">
        <v>9</v>
      </c>
      <c r="M16" s="22">
        <v>54</v>
      </c>
      <c r="N16" s="28">
        <v>43</v>
      </c>
      <c r="O16" s="28">
        <v>34</v>
      </c>
      <c r="P16" s="28">
        <v>21</v>
      </c>
      <c r="Q16" s="22">
        <v>141</v>
      </c>
      <c r="R16" s="28">
        <v>103</v>
      </c>
      <c r="S16" s="28">
        <v>107</v>
      </c>
      <c r="T16" s="28">
        <v>45</v>
      </c>
      <c r="U16" s="22">
        <v>67</v>
      </c>
    </row>
    <row r="17" spans="1:21" ht="13.5">
      <c r="A17" s="6" t="s">
        <v>202</v>
      </c>
      <c r="B17" s="28">
        <v>38</v>
      </c>
      <c r="C17" s="28">
        <v>22</v>
      </c>
      <c r="D17" s="28">
        <v>20</v>
      </c>
      <c r="E17" s="22">
        <v>77</v>
      </c>
      <c r="F17" s="28">
        <v>75</v>
      </c>
      <c r="G17" s="28">
        <v>40</v>
      </c>
      <c r="H17" s="28">
        <v>37</v>
      </c>
      <c r="I17" s="22">
        <v>76</v>
      </c>
      <c r="J17" s="28">
        <v>72</v>
      </c>
      <c r="K17" s="28">
        <v>42</v>
      </c>
      <c r="L17" s="28">
        <v>39</v>
      </c>
      <c r="M17" s="22">
        <v>169</v>
      </c>
      <c r="N17" s="28">
        <v>155</v>
      </c>
      <c r="O17" s="28">
        <v>48</v>
      </c>
      <c r="P17" s="28">
        <v>45</v>
      </c>
      <c r="Q17" s="22">
        <v>6</v>
      </c>
      <c r="R17" s="28">
        <v>3</v>
      </c>
      <c r="S17" s="28">
        <v>6</v>
      </c>
      <c r="T17" s="28">
        <v>31</v>
      </c>
      <c r="U17" s="22">
        <v>8</v>
      </c>
    </row>
    <row r="18" spans="1:21" ht="13.5">
      <c r="A18" s="6" t="s">
        <v>204</v>
      </c>
      <c r="B18" s="28">
        <v>893</v>
      </c>
      <c r="C18" s="28">
        <v>432</v>
      </c>
      <c r="D18" s="28">
        <v>350</v>
      </c>
      <c r="E18" s="22">
        <v>713</v>
      </c>
      <c r="F18" s="28">
        <v>270</v>
      </c>
      <c r="G18" s="28"/>
      <c r="H18" s="28"/>
      <c r="I18" s="22">
        <v>110</v>
      </c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>
        <v>397</v>
      </c>
    </row>
    <row r="19" spans="1:21" ht="13.5">
      <c r="A19" s="6" t="s">
        <v>94</v>
      </c>
      <c r="B19" s="28">
        <v>175</v>
      </c>
      <c r="C19" s="28">
        <v>128</v>
      </c>
      <c r="D19" s="28">
        <v>69</v>
      </c>
      <c r="E19" s="22">
        <v>274</v>
      </c>
      <c r="F19" s="28">
        <v>165</v>
      </c>
      <c r="G19" s="28">
        <v>116</v>
      </c>
      <c r="H19" s="28">
        <v>83</v>
      </c>
      <c r="I19" s="22">
        <v>214</v>
      </c>
      <c r="J19" s="28">
        <v>165</v>
      </c>
      <c r="K19" s="28">
        <v>174</v>
      </c>
      <c r="L19" s="28">
        <v>85</v>
      </c>
      <c r="M19" s="22">
        <v>253</v>
      </c>
      <c r="N19" s="28">
        <v>203</v>
      </c>
      <c r="O19" s="28">
        <v>154</v>
      </c>
      <c r="P19" s="28">
        <v>83</v>
      </c>
      <c r="Q19" s="22">
        <v>254</v>
      </c>
      <c r="R19" s="28">
        <v>181</v>
      </c>
      <c r="S19" s="28">
        <v>133</v>
      </c>
      <c r="T19" s="28">
        <v>48</v>
      </c>
      <c r="U19" s="22">
        <v>52</v>
      </c>
    </row>
    <row r="20" spans="1:21" ht="13.5">
      <c r="A20" s="6" t="s">
        <v>206</v>
      </c>
      <c r="B20" s="28">
        <v>1115</v>
      </c>
      <c r="C20" s="28">
        <v>590</v>
      </c>
      <c r="D20" s="28">
        <v>441</v>
      </c>
      <c r="E20" s="22">
        <v>1085</v>
      </c>
      <c r="F20" s="28">
        <v>540</v>
      </c>
      <c r="G20" s="28">
        <v>173</v>
      </c>
      <c r="H20" s="28">
        <v>129</v>
      </c>
      <c r="I20" s="22">
        <v>438</v>
      </c>
      <c r="J20" s="28">
        <v>268</v>
      </c>
      <c r="K20" s="28">
        <v>235</v>
      </c>
      <c r="L20" s="28">
        <v>134</v>
      </c>
      <c r="M20" s="22">
        <v>477</v>
      </c>
      <c r="N20" s="28">
        <v>402</v>
      </c>
      <c r="O20" s="28">
        <v>238</v>
      </c>
      <c r="P20" s="28">
        <v>150</v>
      </c>
      <c r="Q20" s="22">
        <v>401</v>
      </c>
      <c r="R20" s="28">
        <v>288</v>
      </c>
      <c r="S20" s="28">
        <v>248</v>
      </c>
      <c r="T20" s="28">
        <v>125</v>
      </c>
      <c r="U20" s="22">
        <v>532</v>
      </c>
    </row>
    <row r="21" spans="1:21" ht="13.5">
      <c r="A21" s="6" t="s">
        <v>207</v>
      </c>
      <c r="B21" s="28">
        <v>186</v>
      </c>
      <c r="C21" s="28">
        <v>132</v>
      </c>
      <c r="D21" s="28">
        <v>63</v>
      </c>
      <c r="E21" s="22">
        <v>288</v>
      </c>
      <c r="F21" s="28">
        <v>228</v>
      </c>
      <c r="G21" s="28">
        <v>165</v>
      </c>
      <c r="H21" s="28">
        <v>90</v>
      </c>
      <c r="I21" s="22">
        <v>300</v>
      </c>
      <c r="J21" s="28">
        <v>236</v>
      </c>
      <c r="K21" s="28">
        <v>177</v>
      </c>
      <c r="L21" s="28">
        <v>92</v>
      </c>
      <c r="M21" s="22">
        <v>366</v>
      </c>
      <c r="N21" s="28">
        <v>293</v>
      </c>
      <c r="O21" s="28">
        <v>223</v>
      </c>
      <c r="P21" s="28">
        <v>104</v>
      </c>
      <c r="Q21" s="22">
        <v>443</v>
      </c>
      <c r="R21" s="28">
        <v>338</v>
      </c>
      <c r="S21" s="28">
        <v>225</v>
      </c>
      <c r="T21" s="28">
        <v>113</v>
      </c>
      <c r="U21" s="22">
        <v>96</v>
      </c>
    </row>
    <row r="22" spans="1:21" ht="13.5">
      <c r="A22" s="6" t="s">
        <v>210</v>
      </c>
      <c r="B22" s="28"/>
      <c r="C22" s="28"/>
      <c r="D22" s="28"/>
      <c r="E22" s="22"/>
      <c r="F22" s="28"/>
      <c r="G22" s="28">
        <v>368</v>
      </c>
      <c r="H22" s="28">
        <v>251</v>
      </c>
      <c r="I22" s="22"/>
      <c r="J22" s="28">
        <v>86</v>
      </c>
      <c r="K22" s="28">
        <v>336</v>
      </c>
      <c r="L22" s="28">
        <v>58</v>
      </c>
      <c r="M22" s="22">
        <v>379</v>
      </c>
      <c r="N22" s="28">
        <v>478</v>
      </c>
      <c r="O22" s="28">
        <v>482</v>
      </c>
      <c r="P22" s="28">
        <v>295</v>
      </c>
      <c r="Q22" s="22">
        <v>342</v>
      </c>
      <c r="R22" s="28">
        <v>245</v>
      </c>
      <c r="S22" s="28">
        <v>396</v>
      </c>
      <c r="T22" s="28">
        <v>81</v>
      </c>
      <c r="U22" s="22"/>
    </row>
    <row r="23" spans="1:21" ht="13.5">
      <c r="A23" s="6" t="s">
        <v>151</v>
      </c>
      <c r="B23" s="28">
        <v>41</v>
      </c>
      <c r="C23" s="28">
        <v>34</v>
      </c>
      <c r="D23" s="28">
        <v>4</v>
      </c>
      <c r="E23" s="22">
        <v>54</v>
      </c>
      <c r="F23" s="28">
        <v>20</v>
      </c>
      <c r="G23" s="28">
        <v>21</v>
      </c>
      <c r="H23" s="28">
        <v>8</v>
      </c>
      <c r="I23" s="22">
        <v>61</v>
      </c>
      <c r="J23" s="28">
        <v>32</v>
      </c>
      <c r="K23" s="28">
        <v>25</v>
      </c>
      <c r="L23" s="28">
        <v>16</v>
      </c>
      <c r="M23" s="22">
        <v>48</v>
      </c>
      <c r="N23" s="28">
        <v>20</v>
      </c>
      <c r="O23" s="28">
        <v>17</v>
      </c>
      <c r="P23" s="28">
        <v>3</v>
      </c>
      <c r="Q23" s="22">
        <v>181</v>
      </c>
      <c r="R23" s="28">
        <v>170</v>
      </c>
      <c r="S23" s="28">
        <v>66</v>
      </c>
      <c r="T23" s="28">
        <v>23</v>
      </c>
      <c r="U23" s="22">
        <v>79</v>
      </c>
    </row>
    <row r="24" spans="1:21" ht="13.5">
      <c r="A24" s="6" t="s">
        <v>212</v>
      </c>
      <c r="B24" s="28">
        <v>227</v>
      </c>
      <c r="C24" s="28">
        <v>167</v>
      </c>
      <c r="D24" s="28">
        <v>68</v>
      </c>
      <c r="E24" s="22">
        <v>342</v>
      </c>
      <c r="F24" s="28">
        <v>248</v>
      </c>
      <c r="G24" s="28">
        <v>554</v>
      </c>
      <c r="H24" s="28">
        <v>351</v>
      </c>
      <c r="I24" s="22">
        <v>361</v>
      </c>
      <c r="J24" s="28">
        <v>356</v>
      </c>
      <c r="K24" s="28">
        <v>539</v>
      </c>
      <c r="L24" s="28">
        <v>166</v>
      </c>
      <c r="M24" s="22">
        <v>794</v>
      </c>
      <c r="N24" s="28">
        <v>793</v>
      </c>
      <c r="O24" s="28">
        <v>722</v>
      </c>
      <c r="P24" s="28">
        <v>402</v>
      </c>
      <c r="Q24" s="22">
        <v>967</v>
      </c>
      <c r="R24" s="28">
        <v>753</v>
      </c>
      <c r="S24" s="28">
        <v>689</v>
      </c>
      <c r="T24" s="28">
        <v>218</v>
      </c>
      <c r="U24" s="22">
        <v>316</v>
      </c>
    </row>
    <row r="25" spans="1:21" ht="14.25" thickBot="1">
      <c r="A25" s="25" t="s">
        <v>213</v>
      </c>
      <c r="B25" s="29">
        <v>5083</v>
      </c>
      <c r="C25" s="29">
        <v>3433</v>
      </c>
      <c r="D25" s="29">
        <v>1869</v>
      </c>
      <c r="E25" s="23">
        <v>2955</v>
      </c>
      <c r="F25" s="29">
        <v>2359</v>
      </c>
      <c r="G25" s="29">
        <v>1335</v>
      </c>
      <c r="H25" s="29">
        <v>663</v>
      </c>
      <c r="I25" s="23">
        <v>2885</v>
      </c>
      <c r="J25" s="29">
        <v>2995</v>
      </c>
      <c r="K25" s="29">
        <v>2396</v>
      </c>
      <c r="L25" s="29">
        <v>1698</v>
      </c>
      <c r="M25" s="23">
        <v>2570</v>
      </c>
      <c r="N25" s="29">
        <v>2235</v>
      </c>
      <c r="O25" s="29">
        <v>1783</v>
      </c>
      <c r="P25" s="29">
        <v>324</v>
      </c>
      <c r="Q25" s="23">
        <v>-389</v>
      </c>
      <c r="R25" s="29">
        <v>-119</v>
      </c>
      <c r="S25" s="29">
        <v>402</v>
      </c>
      <c r="T25" s="29">
        <v>601</v>
      </c>
      <c r="U25" s="23">
        <v>-967</v>
      </c>
    </row>
    <row r="26" spans="1:21" ht="14.25" thickTop="1">
      <c r="A26" s="6" t="s">
        <v>215</v>
      </c>
      <c r="B26" s="28"/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>
        <v>126</v>
      </c>
      <c r="N26" s="28">
        <v>17</v>
      </c>
      <c r="O26" s="28">
        <v>9</v>
      </c>
      <c r="P26" s="28">
        <v>40</v>
      </c>
      <c r="Q26" s="22">
        <v>16</v>
      </c>
      <c r="R26" s="28">
        <v>22</v>
      </c>
      <c r="S26" s="28"/>
      <c r="T26" s="28"/>
      <c r="U26" s="22"/>
    </row>
    <row r="27" spans="1:21" ht="13.5">
      <c r="A27" s="6" t="s">
        <v>94</v>
      </c>
      <c r="B27" s="28"/>
      <c r="C27" s="28"/>
      <c r="D27" s="28"/>
      <c r="E27" s="22"/>
      <c r="F27" s="28"/>
      <c r="G27" s="28"/>
      <c r="H27" s="28"/>
      <c r="I27" s="22"/>
      <c r="J27" s="28">
        <v>5</v>
      </c>
      <c r="K27" s="28">
        <v>6</v>
      </c>
      <c r="L27" s="28"/>
      <c r="M27" s="22"/>
      <c r="N27" s="28"/>
      <c r="O27" s="28"/>
      <c r="P27" s="28"/>
      <c r="Q27" s="22">
        <v>0</v>
      </c>
      <c r="R27" s="28">
        <v>2</v>
      </c>
      <c r="S27" s="28">
        <v>7</v>
      </c>
      <c r="T27" s="28"/>
      <c r="U27" s="22"/>
    </row>
    <row r="28" spans="1:21" ht="13.5">
      <c r="A28" s="6" t="s">
        <v>214</v>
      </c>
      <c r="B28" s="28">
        <v>7</v>
      </c>
      <c r="C28" s="28">
        <v>4</v>
      </c>
      <c r="D28" s="28">
        <v>0</v>
      </c>
      <c r="E28" s="22">
        <v>33</v>
      </c>
      <c r="F28" s="28">
        <v>4</v>
      </c>
      <c r="G28" s="28">
        <v>3</v>
      </c>
      <c r="H28" s="28">
        <v>2</v>
      </c>
      <c r="I28" s="22">
        <v>72</v>
      </c>
      <c r="J28" s="28">
        <v>67</v>
      </c>
      <c r="K28" s="28">
        <v>65</v>
      </c>
      <c r="L28" s="28">
        <v>58</v>
      </c>
      <c r="M28" s="22">
        <v>20</v>
      </c>
      <c r="N28" s="28">
        <v>19</v>
      </c>
      <c r="O28" s="28">
        <v>19</v>
      </c>
      <c r="P28" s="28">
        <v>0</v>
      </c>
      <c r="Q28" s="22">
        <v>15</v>
      </c>
      <c r="R28" s="28"/>
      <c r="S28" s="28">
        <v>3</v>
      </c>
      <c r="T28" s="28">
        <v>1</v>
      </c>
      <c r="U28" s="22">
        <v>5</v>
      </c>
    </row>
    <row r="29" spans="1:21" ht="13.5">
      <c r="A29" s="6" t="s">
        <v>56</v>
      </c>
      <c r="B29" s="28">
        <v>7</v>
      </c>
      <c r="C29" s="28">
        <v>4</v>
      </c>
      <c r="D29" s="28">
        <v>0</v>
      </c>
      <c r="E29" s="22">
        <v>743</v>
      </c>
      <c r="F29" s="28">
        <v>4</v>
      </c>
      <c r="G29" s="28">
        <v>3</v>
      </c>
      <c r="H29" s="28">
        <v>2</v>
      </c>
      <c r="I29" s="22">
        <v>138</v>
      </c>
      <c r="J29" s="28">
        <v>117</v>
      </c>
      <c r="K29" s="28">
        <v>72</v>
      </c>
      <c r="L29" s="28">
        <v>58</v>
      </c>
      <c r="M29" s="22">
        <v>180</v>
      </c>
      <c r="N29" s="28">
        <v>36</v>
      </c>
      <c r="O29" s="28">
        <v>29</v>
      </c>
      <c r="P29" s="28">
        <v>40</v>
      </c>
      <c r="Q29" s="22">
        <v>32</v>
      </c>
      <c r="R29" s="28">
        <v>24</v>
      </c>
      <c r="S29" s="28">
        <v>17</v>
      </c>
      <c r="T29" s="28">
        <v>4</v>
      </c>
      <c r="U29" s="22">
        <v>8</v>
      </c>
    </row>
    <row r="30" spans="1:21" ht="13.5">
      <c r="A30" s="6" t="s">
        <v>57</v>
      </c>
      <c r="B30" s="28"/>
      <c r="C30" s="28"/>
      <c r="D30" s="28"/>
      <c r="E30" s="22"/>
      <c r="F30" s="28"/>
      <c r="G30" s="28"/>
      <c r="H30" s="28"/>
      <c r="I30" s="22"/>
      <c r="J30" s="28">
        <v>24</v>
      </c>
      <c r="K30" s="28"/>
      <c r="L30" s="28"/>
      <c r="M30" s="22"/>
      <c r="N30" s="28">
        <v>12</v>
      </c>
      <c r="O30" s="28"/>
      <c r="P30" s="28">
        <v>2</v>
      </c>
      <c r="Q30" s="22"/>
      <c r="R30" s="28"/>
      <c r="S30" s="28"/>
      <c r="T30" s="28"/>
      <c r="U30" s="22"/>
    </row>
    <row r="31" spans="1:21" ht="13.5">
      <c r="A31" s="6" t="s">
        <v>58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>
        <v>1</v>
      </c>
      <c r="Q31" s="22"/>
      <c r="R31" s="28"/>
      <c r="S31" s="28">
        <v>83</v>
      </c>
      <c r="T31" s="28">
        <v>43</v>
      </c>
      <c r="U31" s="22"/>
    </row>
    <row r="32" spans="1:21" ht="13.5">
      <c r="A32" s="6" t="s">
        <v>220</v>
      </c>
      <c r="B32" s="28">
        <v>38</v>
      </c>
      <c r="C32" s="28">
        <v>28</v>
      </c>
      <c r="D32" s="28">
        <v>21</v>
      </c>
      <c r="E32" s="22">
        <v>56</v>
      </c>
      <c r="F32" s="28">
        <v>28</v>
      </c>
      <c r="G32" s="28">
        <v>16</v>
      </c>
      <c r="H32" s="28">
        <v>26</v>
      </c>
      <c r="I32" s="22">
        <v>140</v>
      </c>
      <c r="J32" s="28"/>
      <c r="K32" s="28">
        <v>14</v>
      </c>
      <c r="L32" s="28">
        <v>22</v>
      </c>
      <c r="M32" s="22">
        <v>32</v>
      </c>
      <c r="N32" s="28"/>
      <c r="O32" s="28">
        <v>9</v>
      </c>
      <c r="P32" s="28"/>
      <c r="Q32" s="22">
        <v>132</v>
      </c>
      <c r="R32" s="28">
        <v>92</v>
      </c>
      <c r="S32" s="28"/>
      <c r="T32" s="28"/>
      <c r="U32" s="22">
        <v>94</v>
      </c>
    </row>
    <row r="33" spans="1:21" ht="13.5">
      <c r="A33" s="6" t="s">
        <v>222</v>
      </c>
      <c r="B33" s="28">
        <v>7</v>
      </c>
      <c r="C33" s="28">
        <v>7</v>
      </c>
      <c r="D33" s="28"/>
      <c r="E33" s="22"/>
      <c r="F33" s="28"/>
      <c r="G33" s="28"/>
      <c r="H33" s="28"/>
      <c r="I33" s="22">
        <v>470</v>
      </c>
      <c r="J33" s="28">
        <v>90</v>
      </c>
      <c r="K33" s="28">
        <v>63</v>
      </c>
      <c r="L33" s="28"/>
      <c r="M33" s="22"/>
      <c r="N33" s="28"/>
      <c r="O33" s="28"/>
      <c r="P33" s="28"/>
      <c r="Q33" s="22">
        <v>43</v>
      </c>
      <c r="R33" s="28"/>
      <c r="S33" s="28"/>
      <c r="T33" s="28"/>
      <c r="U33" s="22">
        <v>11</v>
      </c>
    </row>
    <row r="34" spans="1:21" ht="13.5">
      <c r="A34" s="6" t="s">
        <v>59</v>
      </c>
      <c r="B34" s="28"/>
      <c r="C34" s="28"/>
      <c r="D34" s="28"/>
      <c r="E34" s="22"/>
      <c r="F34" s="28">
        <v>18</v>
      </c>
      <c r="G34" s="28">
        <v>18</v>
      </c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</row>
    <row r="35" spans="1:21" ht="13.5">
      <c r="A35" s="6" t="s">
        <v>60</v>
      </c>
      <c r="B35" s="28"/>
      <c r="C35" s="28"/>
      <c r="D35" s="28"/>
      <c r="E35" s="22"/>
      <c r="F35" s="28">
        <v>239</v>
      </c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</row>
    <row r="36" spans="1:21" ht="13.5">
      <c r="A36" s="6" t="s">
        <v>221</v>
      </c>
      <c r="B36" s="28"/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>
        <v>173</v>
      </c>
      <c r="N36" s="28">
        <v>18</v>
      </c>
      <c r="O36" s="28">
        <v>190</v>
      </c>
      <c r="P36" s="28">
        <v>173</v>
      </c>
      <c r="Q36" s="22"/>
      <c r="R36" s="28"/>
      <c r="S36" s="28"/>
      <c r="T36" s="28"/>
      <c r="U36" s="22"/>
    </row>
    <row r="37" spans="1:21" ht="13.5">
      <c r="A37" s="6" t="s">
        <v>61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>
        <v>624</v>
      </c>
      <c r="R37" s="28">
        <v>617</v>
      </c>
      <c r="S37" s="28">
        <v>578</v>
      </c>
      <c r="T37" s="28">
        <v>49</v>
      </c>
      <c r="U37" s="22">
        <v>814</v>
      </c>
    </row>
    <row r="38" spans="1:21" ht="13.5">
      <c r="A38" s="6" t="s">
        <v>94</v>
      </c>
      <c r="B38" s="28"/>
      <c r="C38" s="28"/>
      <c r="D38" s="28"/>
      <c r="E38" s="22">
        <v>23</v>
      </c>
      <c r="F38" s="28"/>
      <c r="G38" s="28"/>
      <c r="H38" s="28"/>
      <c r="I38" s="22">
        <v>15</v>
      </c>
      <c r="J38" s="28">
        <v>9</v>
      </c>
      <c r="K38" s="28">
        <v>8</v>
      </c>
      <c r="L38" s="28">
        <v>7</v>
      </c>
      <c r="M38" s="22">
        <v>87</v>
      </c>
      <c r="N38" s="28">
        <v>80</v>
      </c>
      <c r="O38" s="28">
        <v>60</v>
      </c>
      <c r="P38" s="28">
        <v>42</v>
      </c>
      <c r="Q38" s="22">
        <v>20</v>
      </c>
      <c r="R38" s="28">
        <v>25</v>
      </c>
      <c r="S38" s="28">
        <v>16</v>
      </c>
      <c r="T38" s="28">
        <v>7</v>
      </c>
      <c r="U38" s="22">
        <v>1</v>
      </c>
    </row>
    <row r="39" spans="1:21" ht="13.5">
      <c r="A39" s="6" t="s">
        <v>227</v>
      </c>
      <c r="B39" s="28">
        <v>45</v>
      </c>
      <c r="C39" s="28">
        <v>35</v>
      </c>
      <c r="D39" s="28">
        <v>21</v>
      </c>
      <c r="E39" s="22">
        <v>319</v>
      </c>
      <c r="F39" s="28">
        <v>286</v>
      </c>
      <c r="G39" s="28">
        <v>35</v>
      </c>
      <c r="H39" s="28">
        <v>26</v>
      </c>
      <c r="I39" s="22">
        <v>626</v>
      </c>
      <c r="J39" s="28">
        <v>125</v>
      </c>
      <c r="K39" s="28">
        <v>85</v>
      </c>
      <c r="L39" s="28">
        <v>30</v>
      </c>
      <c r="M39" s="22">
        <v>368</v>
      </c>
      <c r="N39" s="28">
        <v>111</v>
      </c>
      <c r="O39" s="28">
        <v>260</v>
      </c>
      <c r="P39" s="28">
        <v>220</v>
      </c>
      <c r="Q39" s="22">
        <v>822</v>
      </c>
      <c r="R39" s="28">
        <v>735</v>
      </c>
      <c r="S39" s="28">
        <v>679</v>
      </c>
      <c r="T39" s="28">
        <v>100</v>
      </c>
      <c r="U39" s="22">
        <v>1036</v>
      </c>
    </row>
    <row r="40" spans="1:21" ht="13.5">
      <c r="A40" s="7" t="s">
        <v>228</v>
      </c>
      <c r="B40" s="28">
        <v>5044</v>
      </c>
      <c r="C40" s="28">
        <v>3402</v>
      </c>
      <c r="D40" s="28">
        <v>1848</v>
      </c>
      <c r="E40" s="22">
        <v>3379</v>
      </c>
      <c r="F40" s="28">
        <v>2077</v>
      </c>
      <c r="G40" s="28">
        <v>1303</v>
      </c>
      <c r="H40" s="28">
        <v>639</v>
      </c>
      <c r="I40" s="22">
        <v>2397</v>
      </c>
      <c r="J40" s="28">
        <v>2988</v>
      </c>
      <c r="K40" s="28">
        <v>2383</v>
      </c>
      <c r="L40" s="28">
        <v>1726</v>
      </c>
      <c r="M40" s="22">
        <v>2382</v>
      </c>
      <c r="N40" s="28">
        <v>2160</v>
      </c>
      <c r="O40" s="28">
        <v>1552</v>
      </c>
      <c r="P40" s="28">
        <v>144</v>
      </c>
      <c r="Q40" s="22">
        <v>-1179</v>
      </c>
      <c r="R40" s="28">
        <v>-830</v>
      </c>
      <c r="S40" s="28">
        <v>-259</v>
      </c>
      <c r="T40" s="28">
        <v>505</v>
      </c>
      <c r="U40" s="22">
        <v>-1994</v>
      </c>
    </row>
    <row r="41" spans="1:21" ht="13.5">
      <c r="A41" s="7" t="s">
        <v>229</v>
      </c>
      <c r="B41" s="28">
        <v>1308</v>
      </c>
      <c r="C41" s="28">
        <v>988</v>
      </c>
      <c r="D41" s="28">
        <v>628</v>
      </c>
      <c r="E41" s="22">
        <v>934</v>
      </c>
      <c r="F41" s="28">
        <v>1074</v>
      </c>
      <c r="G41" s="28">
        <v>737</v>
      </c>
      <c r="H41" s="28">
        <v>419</v>
      </c>
      <c r="I41" s="22">
        <v>732</v>
      </c>
      <c r="J41" s="28">
        <v>1046</v>
      </c>
      <c r="K41" s="28">
        <v>757</v>
      </c>
      <c r="L41" s="28">
        <v>454</v>
      </c>
      <c r="M41" s="22">
        <v>1106</v>
      </c>
      <c r="N41" s="28">
        <v>1032</v>
      </c>
      <c r="O41" s="28">
        <v>728</v>
      </c>
      <c r="P41" s="28">
        <v>417</v>
      </c>
      <c r="Q41" s="22">
        <v>785</v>
      </c>
      <c r="R41" s="28">
        <v>660</v>
      </c>
      <c r="S41" s="28">
        <v>459</v>
      </c>
      <c r="T41" s="28">
        <v>168</v>
      </c>
      <c r="U41" s="22">
        <v>62</v>
      </c>
    </row>
    <row r="42" spans="1:21" ht="13.5">
      <c r="A42" s="7" t="s">
        <v>230</v>
      </c>
      <c r="B42" s="28">
        <v>-78</v>
      </c>
      <c r="C42" s="28">
        <v>-133</v>
      </c>
      <c r="D42" s="28">
        <v>-284</v>
      </c>
      <c r="E42" s="22">
        <v>-11</v>
      </c>
      <c r="F42" s="28">
        <v>-70</v>
      </c>
      <c r="G42" s="28">
        <v>-37</v>
      </c>
      <c r="H42" s="28">
        <v>-61</v>
      </c>
      <c r="I42" s="22">
        <v>-361</v>
      </c>
      <c r="J42" s="28">
        <v>-163</v>
      </c>
      <c r="K42" s="28">
        <v>-5</v>
      </c>
      <c r="L42" s="28">
        <v>-51</v>
      </c>
      <c r="M42" s="22">
        <v>-52</v>
      </c>
      <c r="N42" s="28">
        <v>-44</v>
      </c>
      <c r="O42" s="28">
        <v>-44</v>
      </c>
      <c r="P42" s="28">
        <v>-215</v>
      </c>
      <c r="Q42" s="22">
        <v>1434</v>
      </c>
      <c r="R42" s="28">
        <v>1500</v>
      </c>
      <c r="S42" s="28">
        <v>1559</v>
      </c>
      <c r="T42" s="28">
        <v>81</v>
      </c>
      <c r="U42" s="22">
        <v>557</v>
      </c>
    </row>
    <row r="43" spans="1:21" ht="13.5">
      <c r="A43" s="7" t="s">
        <v>231</v>
      </c>
      <c r="B43" s="28">
        <v>1230</v>
      </c>
      <c r="C43" s="28">
        <v>855</v>
      </c>
      <c r="D43" s="28">
        <v>344</v>
      </c>
      <c r="E43" s="22">
        <v>923</v>
      </c>
      <c r="F43" s="28">
        <v>1004</v>
      </c>
      <c r="G43" s="28">
        <v>699</v>
      </c>
      <c r="H43" s="28">
        <v>358</v>
      </c>
      <c r="I43" s="22">
        <v>371</v>
      </c>
      <c r="J43" s="28">
        <v>882</v>
      </c>
      <c r="K43" s="28">
        <v>751</v>
      </c>
      <c r="L43" s="28">
        <v>402</v>
      </c>
      <c r="M43" s="22">
        <v>1054</v>
      </c>
      <c r="N43" s="28">
        <v>987</v>
      </c>
      <c r="O43" s="28">
        <v>684</v>
      </c>
      <c r="P43" s="28">
        <v>202</v>
      </c>
      <c r="Q43" s="22">
        <v>2220</v>
      </c>
      <c r="R43" s="28">
        <v>2161</v>
      </c>
      <c r="S43" s="28">
        <v>2019</v>
      </c>
      <c r="T43" s="28">
        <v>249</v>
      </c>
      <c r="U43" s="22">
        <v>619</v>
      </c>
    </row>
    <row r="44" spans="1:21" ht="13.5">
      <c r="A44" s="7" t="s">
        <v>62</v>
      </c>
      <c r="B44" s="28">
        <v>3814</v>
      </c>
      <c r="C44" s="28">
        <v>2547</v>
      </c>
      <c r="D44" s="28">
        <v>1503</v>
      </c>
      <c r="E44" s="22">
        <v>2455</v>
      </c>
      <c r="F44" s="28">
        <v>1072</v>
      </c>
      <c r="G44" s="28">
        <v>603</v>
      </c>
      <c r="H44" s="28">
        <v>281</v>
      </c>
      <c r="I44" s="22">
        <v>2025</v>
      </c>
      <c r="J44" s="28">
        <v>2105</v>
      </c>
      <c r="K44" s="28">
        <v>1631</v>
      </c>
      <c r="L44" s="28">
        <v>1323</v>
      </c>
      <c r="M44" s="22">
        <v>1328</v>
      </c>
      <c r="N44" s="28">
        <v>1172</v>
      </c>
      <c r="O44" s="28">
        <v>868</v>
      </c>
      <c r="P44" s="28">
        <v>-58</v>
      </c>
      <c r="Q44" s="22"/>
      <c r="R44" s="28"/>
      <c r="S44" s="28"/>
      <c r="T44" s="28"/>
      <c r="U44" s="22"/>
    </row>
    <row r="45" spans="1:21" ht="13.5">
      <c r="A45" s="7" t="s">
        <v>63</v>
      </c>
      <c r="B45" s="28">
        <v>44</v>
      </c>
      <c r="C45" s="28">
        <v>19</v>
      </c>
      <c r="D45" s="28">
        <v>4</v>
      </c>
      <c r="E45" s="22">
        <v>32</v>
      </c>
      <c r="F45" s="28">
        <v>41</v>
      </c>
      <c r="G45" s="28">
        <v>18</v>
      </c>
      <c r="H45" s="28">
        <v>4</v>
      </c>
      <c r="I45" s="22">
        <v>53</v>
      </c>
      <c r="J45" s="28">
        <v>57</v>
      </c>
      <c r="K45" s="28">
        <v>34</v>
      </c>
      <c r="L45" s="28">
        <v>24</v>
      </c>
      <c r="M45" s="22">
        <v>16</v>
      </c>
      <c r="N45" s="28">
        <v>22</v>
      </c>
      <c r="O45" s="28">
        <v>10</v>
      </c>
      <c r="P45" s="28">
        <v>2</v>
      </c>
      <c r="Q45" s="22">
        <v>188</v>
      </c>
      <c r="R45" s="28">
        <v>194</v>
      </c>
      <c r="S45" s="28">
        <v>173</v>
      </c>
      <c r="T45" s="28">
        <v>56</v>
      </c>
      <c r="U45" s="22">
        <v>-27</v>
      </c>
    </row>
    <row r="46" spans="1:21" ht="14.25" thickBot="1">
      <c r="A46" s="7" t="s">
        <v>232</v>
      </c>
      <c r="B46" s="28">
        <v>3769</v>
      </c>
      <c r="C46" s="28">
        <v>2528</v>
      </c>
      <c r="D46" s="28">
        <v>1499</v>
      </c>
      <c r="E46" s="22">
        <v>2423</v>
      </c>
      <c r="F46" s="28">
        <v>1031</v>
      </c>
      <c r="G46" s="28">
        <v>585</v>
      </c>
      <c r="H46" s="28">
        <v>276</v>
      </c>
      <c r="I46" s="22">
        <v>1972</v>
      </c>
      <c r="J46" s="28">
        <v>2048</v>
      </c>
      <c r="K46" s="28">
        <v>1597</v>
      </c>
      <c r="L46" s="28">
        <v>1299</v>
      </c>
      <c r="M46" s="22">
        <v>1311</v>
      </c>
      <c r="N46" s="28">
        <v>1150</v>
      </c>
      <c r="O46" s="28">
        <v>857</v>
      </c>
      <c r="P46" s="28">
        <v>-60</v>
      </c>
      <c r="Q46" s="22">
        <v>-3589</v>
      </c>
      <c r="R46" s="28">
        <v>-3186</v>
      </c>
      <c r="S46" s="28">
        <v>-2451</v>
      </c>
      <c r="T46" s="28">
        <v>199</v>
      </c>
      <c r="U46" s="22">
        <v>-2586</v>
      </c>
    </row>
    <row r="47" spans="1:21" ht="14.25" thickTop="1">
      <c r="A47" s="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9" ht="13.5">
      <c r="A49" s="20" t="s">
        <v>175</v>
      </c>
    </row>
    <row r="50" ht="13.5">
      <c r="A50" s="20" t="s">
        <v>176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U7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171</v>
      </c>
      <c r="B2" s="14">
        <v>6250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172</v>
      </c>
      <c r="B3" s="1" t="s">
        <v>173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65</v>
      </c>
      <c r="B4" s="15" t="str">
        <f>HYPERLINK("http://www.kabupro.jp/mark/20140210/S100137Q.htm","四半期報告書")</f>
        <v>四半期報告書</v>
      </c>
      <c r="C4" s="15" t="str">
        <f>HYPERLINK("http://www.kabupro.jp/mark/20131108/S1000D0G.htm","四半期報告書")</f>
        <v>四半期報告書</v>
      </c>
      <c r="D4" s="15" t="str">
        <f>HYPERLINK("http://www.kabupro.jp/mark/20130809/S000E7NQ.htm","四半期報告書")</f>
        <v>四半期報告書</v>
      </c>
      <c r="E4" s="15" t="str">
        <f>HYPERLINK("http://www.kabupro.jp/mark/20130628/S000DTAP.htm","有価証券報告書")</f>
        <v>有価証券報告書</v>
      </c>
      <c r="F4" s="15" t="str">
        <f>HYPERLINK("http://www.kabupro.jp/mark/20140210/S100137Q.htm","四半期報告書")</f>
        <v>四半期報告書</v>
      </c>
      <c r="G4" s="15" t="str">
        <f>HYPERLINK("http://www.kabupro.jp/mark/20131108/S1000D0G.htm","四半期報告書")</f>
        <v>四半期報告書</v>
      </c>
      <c r="H4" s="15" t="str">
        <f>HYPERLINK("http://www.kabupro.jp/mark/20130809/S000E7NQ.htm","四半期報告書")</f>
        <v>四半期報告書</v>
      </c>
      <c r="I4" s="15" t="str">
        <f>HYPERLINK("http://www.kabupro.jp/mark/20130628/S000DTAP.htm","有価証券報告書")</f>
        <v>有価証券報告書</v>
      </c>
      <c r="J4" s="15" t="str">
        <f>HYPERLINK("http://www.kabupro.jp/mark/20130214/S000CVM0.htm","四半期報告書")</f>
        <v>四半期報告書</v>
      </c>
      <c r="K4" s="15" t="str">
        <f>HYPERLINK("http://www.kabupro.jp/mark/20121109/S000C7EL.htm","四半期報告書")</f>
        <v>四半期報告書</v>
      </c>
      <c r="L4" s="15" t="str">
        <f>HYPERLINK("http://www.kabupro.jp/mark/20120809/S000BNOW.htm","四半期報告書")</f>
        <v>四半期報告書</v>
      </c>
      <c r="M4" s="15" t="str">
        <f>HYPERLINK("http://www.kabupro.jp/mark/20120629/S000BB34.htm","有価証券報告書")</f>
        <v>有価証券報告書</v>
      </c>
      <c r="N4" s="15" t="str">
        <f>HYPERLINK("http://www.kabupro.jp/mark/20120210/S000A9RN.htm","四半期報告書")</f>
        <v>四半期報告書</v>
      </c>
      <c r="O4" s="15" t="str">
        <f>HYPERLINK("http://www.kabupro.jp/mark/20111111/S0009OX7.htm","四半期報告書")</f>
        <v>四半期報告書</v>
      </c>
      <c r="P4" s="15" t="str">
        <f>HYPERLINK("http://www.kabupro.jp/mark/20110811/S00094PA.htm","四半期報告書")</f>
        <v>四半期報告書</v>
      </c>
      <c r="Q4" s="15" t="str">
        <f>HYPERLINK("http://www.kabupro.jp/mark/20110630/S0008ROF.htm","有価証券報告書")</f>
        <v>有価証券報告書</v>
      </c>
      <c r="R4" s="15" t="str">
        <f>HYPERLINK("http://www.kabupro.jp/mark/20110214/S0007SDP.htm","四半期報告書")</f>
        <v>四半期報告書</v>
      </c>
      <c r="S4" s="15" t="str">
        <f>HYPERLINK("http://www.kabupro.jp/mark/20101112/S00074O0.htm","四半期報告書")</f>
        <v>四半期報告書</v>
      </c>
      <c r="T4" s="15" t="str">
        <f>HYPERLINK("http://www.kabupro.jp/mark/20100812/S0006K57.htm","四半期報告書")</f>
        <v>四半期報告書</v>
      </c>
      <c r="U4" s="15" t="str">
        <f>HYPERLINK("http://www.kabupro.jp/mark/20100630/S00068JZ.htm","有価証券報告書")</f>
        <v>有価証券報告書</v>
      </c>
    </row>
    <row r="5" spans="1:21" ht="14.25" thickBot="1">
      <c r="A5" s="11" t="s">
        <v>66</v>
      </c>
      <c r="B5" s="1" t="s">
        <v>234</v>
      </c>
      <c r="C5" s="1" t="s">
        <v>237</v>
      </c>
      <c r="D5" s="1" t="s">
        <v>239</v>
      </c>
      <c r="E5" s="1" t="s">
        <v>72</v>
      </c>
      <c r="F5" s="1" t="s">
        <v>234</v>
      </c>
      <c r="G5" s="1" t="s">
        <v>237</v>
      </c>
      <c r="H5" s="1" t="s">
        <v>239</v>
      </c>
      <c r="I5" s="1" t="s">
        <v>72</v>
      </c>
      <c r="J5" s="1" t="s">
        <v>241</v>
      </c>
      <c r="K5" s="1" t="s">
        <v>243</v>
      </c>
      <c r="L5" s="1" t="s">
        <v>245</v>
      </c>
      <c r="M5" s="1" t="s">
        <v>76</v>
      </c>
      <c r="N5" s="1" t="s">
        <v>247</v>
      </c>
      <c r="O5" s="1" t="s">
        <v>249</v>
      </c>
      <c r="P5" s="1" t="s">
        <v>251</v>
      </c>
      <c r="Q5" s="1" t="s">
        <v>78</v>
      </c>
      <c r="R5" s="1" t="s">
        <v>252</v>
      </c>
      <c r="S5" s="1" t="s">
        <v>254</v>
      </c>
      <c r="T5" s="1" t="s">
        <v>256</v>
      </c>
      <c r="U5" s="1" t="s">
        <v>80</v>
      </c>
    </row>
    <row r="6" spans="1:21" ht="15" thickBot="1" thickTop="1">
      <c r="A6" s="10" t="s">
        <v>67</v>
      </c>
      <c r="B6" s="18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68</v>
      </c>
      <c r="B7" s="14" t="s">
        <v>3</v>
      </c>
      <c r="C7" s="14" t="s">
        <v>3</v>
      </c>
      <c r="D7" s="14" t="s">
        <v>3</v>
      </c>
      <c r="E7" s="16" t="s">
        <v>73</v>
      </c>
      <c r="F7" s="14" t="s">
        <v>3</v>
      </c>
      <c r="G7" s="14" t="s">
        <v>3</v>
      </c>
      <c r="H7" s="14" t="s">
        <v>3</v>
      </c>
      <c r="I7" s="16" t="s">
        <v>73</v>
      </c>
      <c r="J7" s="14" t="s">
        <v>3</v>
      </c>
      <c r="K7" s="14" t="s">
        <v>3</v>
      </c>
      <c r="L7" s="14" t="s">
        <v>3</v>
      </c>
      <c r="M7" s="16" t="s">
        <v>73</v>
      </c>
      <c r="N7" s="14" t="s">
        <v>3</v>
      </c>
      <c r="O7" s="14" t="s">
        <v>3</v>
      </c>
      <c r="P7" s="14" t="s">
        <v>3</v>
      </c>
      <c r="Q7" s="16" t="s">
        <v>73</v>
      </c>
      <c r="R7" s="14" t="s">
        <v>3</v>
      </c>
      <c r="S7" s="14" t="s">
        <v>3</v>
      </c>
      <c r="T7" s="14" t="s">
        <v>3</v>
      </c>
      <c r="U7" s="16" t="s">
        <v>73</v>
      </c>
    </row>
    <row r="8" spans="1:21" ht="13.5">
      <c r="A8" s="13" t="s">
        <v>69</v>
      </c>
      <c r="B8" s="1" t="s">
        <v>4</v>
      </c>
      <c r="C8" s="1" t="s">
        <v>4</v>
      </c>
      <c r="D8" s="1" t="s">
        <v>4</v>
      </c>
      <c r="E8" s="17" t="s">
        <v>177</v>
      </c>
      <c r="F8" s="1" t="s">
        <v>177</v>
      </c>
      <c r="G8" s="1" t="s">
        <v>177</v>
      </c>
      <c r="H8" s="1" t="s">
        <v>177</v>
      </c>
      <c r="I8" s="17" t="s">
        <v>178</v>
      </c>
      <c r="J8" s="1" t="s">
        <v>178</v>
      </c>
      <c r="K8" s="1" t="s">
        <v>178</v>
      </c>
      <c r="L8" s="1" t="s">
        <v>178</v>
      </c>
      <c r="M8" s="17" t="s">
        <v>179</v>
      </c>
      <c r="N8" s="1" t="s">
        <v>179</v>
      </c>
      <c r="O8" s="1" t="s">
        <v>179</v>
      </c>
      <c r="P8" s="1" t="s">
        <v>179</v>
      </c>
      <c r="Q8" s="17" t="s">
        <v>180</v>
      </c>
      <c r="R8" s="1" t="s">
        <v>180</v>
      </c>
      <c r="S8" s="1" t="s">
        <v>180</v>
      </c>
      <c r="T8" s="1" t="s">
        <v>180</v>
      </c>
      <c r="U8" s="17" t="s">
        <v>181</v>
      </c>
    </row>
    <row r="9" spans="1:21" ht="13.5">
      <c r="A9" s="13" t="s">
        <v>70</v>
      </c>
      <c r="B9" s="1" t="s">
        <v>236</v>
      </c>
      <c r="C9" s="1" t="s">
        <v>238</v>
      </c>
      <c r="D9" s="1" t="s">
        <v>240</v>
      </c>
      <c r="E9" s="17" t="s">
        <v>74</v>
      </c>
      <c r="F9" s="1" t="s">
        <v>242</v>
      </c>
      <c r="G9" s="1" t="s">
        <v>244</v>
      </c>
      <c r="H9" s="1" t="s">
        <v>246</v>
      </c>
      <c r="I9" s="17" t="s">
        <v>75</v>
      </c>
      <c r="J9" s="1" t="s">
        <v>248</v>
      </c>
      <c r="K9" s="1" t="s">
        <v>250</v>
      </c>
      <c r="L9" s="1" t="s">
        <v>78</v>
      </c>
      <c r="M9" s="17" t="s">
        <v>77</v>
      </c>
      <c r="N9" s="1" t="s">
        <v>253</v>
      </c>
      <c r="O9" s="1" t="s">
        <v>255</v>
      </c>
      <c r="P9" s="1" t="s">
        <v>80</v>
      </c>
      <c r="Q9" s="17" t="s">
        <v>79</v>
      </c>
      <c r="R9" s="1" t="s">
        <v>258</v>
      </c>
      <c r="S9" s="1" t="s">
        <v>260</v>
      </c>
      <c r="T9" s="1" t="s">
        <v>262</v>
      </c>
      <c r="U9" s="17" t="s">
        <v>81</v>
      </c>
    </row>
    <row r="10" spans="1:21" ht="14.25" thickBot="1">
      <c r="A10" s="13" t="s">
        <v>71</v>
      </c>
      <c r="B10" s="1" t="s">
        <v>83</v>
      </c>
      <c r="C10" s="1" t="s">
        <v>83</v>
      </c>
      <c r="D10" s="1" t="s">
        <v>83</v>
      </c>
      <c r="E10" s="17" t="s">
        <v>83</v>
      </c>
      <c r="F10" s="1" t="s">
        <v>83</v>
      </c>
      <c r="G10" s="1" t="s">
        <v>83</v>
      </c>
      <c r="H10" s="1" t="s">
        <v>83</v>
      </c>
      <c r="I10" s="17" t="s">
        <v>83</v>
      </c>
      <c r="J10" s="1" t="s">
        <v>83</v>
      </c>
      <c r="K10" s="1" t="s">
        <v>83</v>
      </c>
      <c r="L10" s="1" t="s">
        <v>83</v>
      </c>
      <c r="M10" s="17" t="s">
        <v>83</v>
      </c>
      <c r="N10" s="1" t="s">
        <v>83</v>
      </c>
      <c r="O10" s="1" t="s">
        <v>83</v>
      </c>
      <c r="P10" s="1" t="s">
        <v>83</v>
      </c>
      <c r="Q10" s="17" t="s">
        <v>83</v>
      </c>
      <c r="R10" s="1" t="s">
        <v>83</v>
      </c>
      <c r="S10" s="1" t="s">
        <v>83</v>
      </c>
      <c r="T10" s="1" t="s">
        <v>83</v>
      </c>
      <c r="U10" s="17" t="s">
        <v>83</v>
      </c>
    </row>
    <row r="11" spans="1:21" ht="14.25" thickTop="1">
      <c r="A11" s="26" t="s">
        <v>228</v>
      </c>
      <c r="B11" s="27">
        <v>5044</v>
      </c>
      <c r="C11" s="27">
        <v>3402</v>
      </c>
      <c r="D11" s="27">
        <v>1848</v>
      </c>
      <c r="E11" s="21">
        <v>3379</v>
      </c>
      <c r="F11" s="27">
        <v>2077</v>
      </c>
      <c r="G11" s="27">
        <v>1303</v>
      </c>
      <c r="H11" s="27">
        <v>639</v>
      </c>
      <c r="I11" s="21">
        <v>2397</v>
      </c>
      <c r="J11" s="27">
        <v>2988</v>
      </c>
      <c r="K11" s="27">
        <v>2383</v>
      </c>
      <c r="L11" s="27">
        <v>1726</v>
      </c>
      <c r="M11" s="21">
        <v>2382</v>
      </c>
      <c r="N11" s="27">
        <v>2160</v>
      </c>
      <c r="O11" s="27">
        <v>1552</v>
      </c>
      <c r="P11" s="27">
        <v>144</v>
      </c>
      <c r="Q11" s="21">
        <v>-1179</v>
      </c>
      <c r="R11" s="27">
        <v>-830</v>
      </c>
      <c r="S11" s="27">
        <v>-259</v>
      </c>
      <c r="T11" s="27">
        <v>505</v>
      </c>
      <c r="U11" s="21">
        <v>-1994</v>
      </c>
    </row>
    <row r="12" spans="1:21" ht="13.5">
      <c r="A12" s="6" t="s">
        <v>5</v>
      </c>
      <c r="B12" s="28">
        <v>2124</v>
      </c>
      <c r="C12" s="28">
        <v>1342</v>
      </c>
      <c r="D12" s="28">
        <v>619</v>
      </c>
      <c r="E12" s="22">
        <v>2807</v>
      </c>
      <c r="F12" s="28">
        <v>2011</v>
      </c>
      <c r="G12" s="28">
        <v>1274</v>
      </c>
      <c r="H12" s="28">
        <v>607</v>
      </c>
      <c r="I12" s="22">
        <v>2821</v>
      </c>
      <c r="J12" s="28">
        <v>2015</v>
      </c>
      <c r="K12" s="28">
        <v>1296</v>
      </c>
      <c r="L12" s="28">
        <v>628</v>
      </c>
      <c r="M12" s="22">
        <v>3053</v>
      </c>
      <c r="N12" s="28">
        <v>2213</v>
      </c>
      <c r="O12" s="28">
        <v>1427</v>
      </c>
      <c r="P12" s="28">
        <v>681</v>
      </c>
      <c r="Q12" s="22">
        <v>3612</v>
      </c>
      <c r="R12" s="28">
        <v>2682</v>
      </c>
      <c r="S12" s="28">
        <v>1715</v>
      </c>
      <c r="T12" s="28">
        <v>823</v>
      </c>
      <c r="U12" s="22">
        <v>1042</v>
      </c>
    </row>
    <row r="13" spans="1:21" ht="13.5">
      <c r="A13" s="6" t="s">
        <v>222</v>
      </c>
      <c r="B13" s="28">
        <v>7</v>
      </c>
      <c r="C13" s="28">
        <v>7</v>
      </c>
      <c r="D13" s="28"/>
      <c r="E13" s="22"/>
      <c r="F13" s="28"/>
      <c r="G13" s="28"/>
      <c r="H13" s="28"/>
      <c r="I13" s="22">
        <v>470</v>
      </c>
      <c r="J13" s="28">
        <v>90</v>
      </c>
      <c r="K13" s="28">
        <v>63</v>
      </c>
      <c r="L13" s="28"/>
      <c r="M13" s="22"/>
      <c r="N13" s="28"/>
      <c r="O13" s="28"/>
      <c r="P13" s="28"/>
      <c r="Q13" s="22">
        <v>43</v>
      </c>
      <c r="R13" s="28"/>
      <c r="S13" s="28"/>
      <c r="T13" s="28"/>
      <c r="U13" s="22">
        <v>11</v>
      </c>
    </row>
    <row r="14" spans="1:21" ht="13.5">
      <c r="A14" s="6" t="s">
        <v>6</v>
      </c>
      <c r="B14" s="28">
        <v>-429</v>
      </c>
      <c r="C14" s="28">
        <v>-322</v>
      </c>
      <c r="D14" s="28">
        <v>-151</v>
      </c>
      <c r="E14" s="22">
        <v>-321</v>
      </c>
      <c r="F14" s="28">
        <v>-204</v>
      </c>
      <c r="G14" s="28">
        <v>-136</v>
      </c>
      <c r="H14" s="28">
        <v>-52</v>
      </c>
      <c r="I14" s="22">
        <v>-405</v>
      </c>
      <c r="J14" s="28">
        <v>-224</v>
      </c>
      <c r="K14" s="28">
        <v>-155</v>
      </c>
      <c r="L14" s="28">
        <v>-77</v>
      </c>
      <c r="M14" s="22">
        <v>-448</v>
      </c>
      <c r="N14" s="28">
        <v>-312</v>
      </c>
      <c r="O14" s="28">
        <v>-222</v>
      </c>
      <c r="P14" s="28">
        <v>-134</v>
      </c>
      <c r="Q14" s="22">
        <v>-566</v>
      </c>
      <c r="R14" s="28">
        <v>-311</v>
      </c>
      <c r="S14" s="28">
        <v>-294</v>
      </c>
      <c r="T14" s="28">
        <v>-111</v>
      </c>
      <c r="U14" s="22">
        <v>-122</v>
      </c>
    </row>
    <row r="15" spans="1:21" ht="13.5">
      <c r="A15" s="6" t="s">
        <v>7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>
        <v>-242</v>
      </c>
      <c r="R15" s="28">
        <v>-314</v>
      </c>
      <c r="S15" s="28">
        <v>-242</v>
      </c>
      <c r="T15" s="28"/>
      <c r="U15" s="22">
        <v>-83</v>
      </c>
    </row>
    <row r="16" spans="1:21" ht="13.5">
      <c r="A16" s="6" t="s">
        <v>8</v>
      </c>
      <c r="B16" s="28"/>
      <c r="C16" s="28"/>
      <c r="D16" s="28"/>
      <c r="E16" s="22">
        <v>48</v>
      </c>
      <c r="F16" s="28"/>
      <c r="G16" s="28"/>
      <c r="H16" s="28"/>
      <c r="I16" s="22">
        <v>50</v>
      </c>
      <c r="J16" s="28"/>
      <c r="K16" s="28"/>
      <c r="L16" s="28"/>
      <c r="M16" s="22">
        <v>74</v>
      </c>
      <c r="N16" s="28"/>
      <c r="O16" s="28"/>
      <c r="P16" s="28"/>
      <c r="Q16" s="22">
        <v>48</v>
      </c>
      <c r="R16" s="28"/>
      <c r="S16" s="28"/>
      <c r="T16" s="28"/>
      <c r="U16" s="22">
        <v>2</v>
      </c>
    </row>
    <row r="17" spans="1:21" ht="13.5">
      <c r="A17" s="6" t="s">
        <v>9</v>
      </c>
      <c r="B17" s="28"/>
      <c r="C17" s="28"/>
      <c r="D17" s="28"/>
      <c r="E17" s="22">
        <v>-26</v>
      </c>
      <c r="F17" s="28"/>
      <c r="G17" s="28"/>
      <c r="H17" s="28"/>
      <c r="I17" s="22">
        <v>-26</v>
      </c>
      <c r="J17" s="28"/>
      <c r="K17" s="28"/>
      <c r="L17" s="28"/>
      <c r="M17" s="22">
        <v>-26</v>
      </c>
      <c r="N17" s="28"/>
      <c r="O17" s="28"/>
      <c r="P17" s="28"/>
      <c r="Q17" s="22">
        <v>-26</v>
      </c>
      <c r="R17" s="28"/>
      <c r="S17" s="28"/>
      <c r="T17" s="28"/>
      <c r="U17" s="22">
        <v>-8</v>
      </c>
    </row>
    <row r="18" spans="1:21" ht="13.5">
      <c r="A18" s="6" t="s">
        <v>10</v>
      </c>
      <c r="B18" s="28">
        <v>-32</v>
      </c>
      <c r="C18" s="28">
        <v>-38</v>
      </c>
      <c r="D18" s="28">
        <v>-12</v>
      </c>
      <c r="E18" s="22">
        <v>-20</v>
      </c>
      <c r="F18" s="28">
        <v>6</v>
      </c>
      <c r="G18" s="28">
        <v>-1</v>
      </c>
      <c r="H18" s="28">
        <v>11</v>
      </c>
      <c r="I18" s="22">
        <v>-617</v>
      </c>
      <c r="J18" s="28">
        <v>-144</v>
      </c>
      <c r="K18" s="28">
        <v>-154</v>
      </c>
      <c r="L18" s="28">
        <v>14</v>
      </c>
      <c r="M18" s="22">
        <v>-185</v>
      </c>
      <c r="N18" s="28">
        <v>-57</v>
      </c>
      <c r="O18" s="28">
        <v>-42</v>
      </c>
      <c r="P18" s="28">
        <v>-62</v>
      </c>
      <c r="Q18" s="22">
        <v>117</v>
      </c>
      <c r="R18" s="28">
        <v>75</v>
      </c>
      <c r="S18" s="28">
        <v>15</v>
      </c>
      <c r="T18" s="28">
        <v>28</v>
      </c>
      <c r="U18" s="22">
        <v>85</v>
      </c>
    </row>
    <row r="19" spans="1:21" ht="13.5">
      <c r="A19" s="6" t="s">
        <v>11</v>
      </c>
      <c r="B19" s="28">
        <v>-72</v>
      </c>
      <c r="C19" s="28"/>
      <c r="D19" s="28"/>
      <c r="E19" s="22">
        <v>179</v>
      </c>
      <c r="F19" s="28">
        <v>231</v>
      </c>
      <c r="G19" s="28"/>
      <c r="H19" s="28"/>
      <c r="I19" s="22">
        <v>38</v>
      </c>
      <c r="J19" s="28"/>
      <c r="K19" s="28"/>
      <c r="L19" s="28"/>
      <c r="M19" s="22">
        <v>513</v>
      </c>
      <c r="N19" s="28"/>
      <c r="O19" s="28"/>
      <c r="P19" s="28"/>
      <c r="Q19" s="22">
        <v>-135</v>
      </c>
      <c r="R19" s="28"/>
      <c r="S19" s="28"/>
      <c r="T19" s="28"/>
      <c r="U19" s="22">
        <v>286</v>
      </c>
    </row>
    <row r="20" spans="1:21" ht="13.5">
      <c r="A20" s="6" t="s">
        <v>12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>
        <v>-606</v>
      </c>
      <c r="R20" s="28">
        <v>-183</v>
      </c>
      <c r="S20" s="28">
        <v>-170</v>
      </c>
      <c r="T20" s="28"/>
      <c r="U20" s="22"/>
    </row>
    <row r="21" spans="1:21" ht="13.5">
      <c r="A21" s="6" t="s">
        <v>13</v>
      </c>
      <c r="B21" s="28">
        <v>-46</v>
      </c>
      <c r="C21" s="28">
        <v>-29</v>
      </c>
      <c r="D21" s="28">
        <v>-22</v>
      </c>
      <c r="E21" s="22">
        <v>-96</v>
      </c>
      <c r="F21" s="28">
        <v>-104</v>
      </c>
      <c r="G21" s="28">
        <v>-56</v>
      </c>
      <c r="H21" s="28">
        <v>-46</v>
      </c>
      <c r="I21" s="22">
        <v>-113</v>
      </c>
      <c r="J21" s="28">
        <v>-102</v>
      </c>
      <c r="K21" s="28">
        <v>-61</v>
      </c>
      <c r="L21" s="28">
        <v>-48</v>
      </c>
      <c r="M21" s="22">
        <v>-223</v>
      </c>
      <c r="N21" s="28">
        <v>-199</v>
      </c>
      <c r="O21" s="28">
        <v>-83</v>
      </c>
      <c r="P21" s="28">
        <v>-67</v>
      </c>
      <c r="Q21" s="22">
        <v>-147</v>
      </c>
      <c r="R21" s="28">
        <v>-113</v>
      </c>
      <c r="S21" s="28">
        <v>-114</v>
      </c>
      <c r="T21" s="28">
        <v>-76</v>
      </c>
      <c r="U21" s="22">
        <v>-76</v>
      </c>
    </row>
    <row r="22" spans="1:21" ht="13.5">
      <c r="A22" s="6" t="s">
        <v>207</v>
      </c>
      <c r="B22" s="28">
        <v>186</v>
      </c>
      <c r="C22" s="28">
        <v>132</v>
      </c>
      <c r="D22" s="28">
        <v>63</v>
      </c>
      <c r="E22" s="22">
        <v>288</v>
      </c>
      <c r="F22" s="28">
        <v>228</v>
      </c>
      <c r="G22" s="28">
        <v>165</v>
      </c>
      <c r="H22" s="28">
        <v>90</v>
      </c>
      <c r="I22" s="22">
        <v>300</v>
      </c>
      <c r="J22" s="28">
        <v>236</v>
      </c>
      <c r="K22" s="28">
        <v>177</v>
      </c>
      <c r="L22" s="28">
        <v>92</v>
      </c>
      <c r="M22" s="22">
        <v>366</v>
      </c>
      <c r="N22" s="28">
        <v>293</v>
      </c>
      <c r="O22" s="28">
        <v>223</v>
      </c>
      <c r="P22" s="28">
        <v>104</v>
      </c>
      <c r="Q22" s="22">
        <v>443</v>
      </c>
      <c r="R22" s="28">
        <v>338</v>
      </c>
      <c r="S22" s="28">
        <v>225</v>
      </c>
      <c r="T22" s="28">
        <v>113</v>
      </c>
      <c r="U22" s="22">
        <v>96</v>
      </c>
    </row>
    <row r="23" spans="1:21" ht="13.5">
      <c r="A23" s="6" t="s">
        <v>14</v>
      </c>
      <c r="B23" s="28"/>
      <c r="C23" s="28"/>
      <c r="D23" s="28"/>
      <c r="E23" s="22"/>
      <c r="F23" s="28"/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>
        <v>0</v>
      </c>
      <c r="R23" s="28"/>
      <c r="S23" s="28"/>
      <c r="T23" s="28"/>
      <c r="U23" s="22">
        <v>-5</v>
      </c>
    </row>
    <row r="24" spans="1:21" ht="13.5">
      <c r="A24" s="6" t="s">
        <v>15</v>
      </c>
      <c r="B24" s="28"/>
      <c r="C24" s="28"/>
      <c r="D24" s="28"/>
      <c r="E24" s="22">
        <v>7</v>
      </c>
      <c r="F24" s="28"/>
      <c r="G24" s="28"/>
      <c r="H24" s="28"/>
      <c r="I24" s="22">
        <v>30</v>
      </c>
      <c r="J24" s="28"/>
      <c r="K24" s="28"/>
      <c r="L24" s="28"/>
      <c r="M24" s="22">
        <v>-42</v>
      </c>
      <c r="N24" s="28"/>
      <c r="O24" s="28"/>
      <c r="P24" s="28"/>
      <c r="Q24" s="22">
        <v>-51</v>
      </c>
      <c r="R24" s="28"/>
      <c r="S24" s="28"/>
      <c r="T24" s="28"/>
      <c r="U24" s="22">
        <v>160</v>
      </c>
    </row>
    <row r="25" spans="1:21" ht="13.5">
      <c r="A25" s="6" t="s">
        <v>16</v>
      </c>
      <c r="B25" s="28"/>
      <c r="C25" s="28"/>
      <c r="D25" s="28"/>
      <c r="E25" s="22"/>
      <c r="F25" s="28"/>
      <c r="G25" s="28"/>
      <c r="H25" s="28"/>
      <c r="I25" s="22"/>
      <c r="J25" s="28"/>
      <c r="K25" s="28"/>
      <c r="L25" s="28"/>
      <c r="M25" s="22">
        <v>173</v>
      </c>
      <c r="N25" s="28">
        <v>18</v>
      </c>
      <c r="O25" s="28">
        <v>190</v>
      </c>
      <c r="P25" s="28">
        <v>173</v>
      </c>
      <c r="Q25" s="22"/>
      <c r="R25" s="28"/>
      <c r="S25" s="28"/>
      <c r="T25" s="28"/>
      <c r="U25" s="22">
        <v>1</v>
      </c>
    </row>
    <row r="26" spans="1:21" ht="13.5">
      <c r="A26" s="6" t="s">
        <v>17</v>
      </c>
      <c r="B26" s="28">
        <v>-142</v>
      </c>
      <c r="C26" s="28">
        <v>462</v>
      </c>
      <c r="D26" s="28">
        <v>910</v>
      </c>
      <c r="E26" s="22">
        <v>142</v>
      </c>
      <c r="F26" s="28"/>
      <c r="G26" s="28">
        <v>519</v>
      </c>
      <c r="H26" s="28">
        <v>753</v>
      </c>
      <c r="I26" s="22"/>
      <c r="J26" s="28"/>
      <c r="K26" s="28">
        <v>507</v>
      </c>
      <c r="L26" s="28">
        <v>669</v>
      </c>
      <c r="M26" s="22"/>
      <c r="N26" s="28"/>
      <c r="O26" s="28">
        <v>468</v>
      </c>
      <c r="P26" s="28">
        <v>642</v>
      </c>
      <c r="Q26" s="22"/>
      <c r="R26" s="28"/>
      <c r="S26" s="28">
        <v>369</v>
      </c>
      <c r="T26" s="28">
        <v>393</v>
      </c>
      <c r="U26" s="22"/>
    </row>
    <row r="27" spans="1:21" ht="13.5">
      <c r="A27" s="6" t="s">
        <v>18</v>
      </c>
      <c r="B27" s="28"/>
      <c r="C27" s="28"/>
      <c r="D27" s="28"/>
      <c r="E27" s="22">
        <v>166</v>
      </c>
      <c r="F27" s="28"/>
      <c r="G27" s="28"/>
      <c r="H27" s="28"/>
      <c r="I27" s="22">
        <v>-261</v>
      </c>
      <c r="J27" s="28"/>
      <c r="K27" s="28"/>
      <c r="L27" s="28"/>
      <c r="M27" s="22">
        <v>-180</v>
      </c>
      <c r="N27" s="28"/>
      <c r="O27" s="28"/>
      <c r="P27" s="28"/>
      <c r="Q27" s="22">
        <v>754</v>
      </c>
      <c r="R27" s="28"/>
      <c r="S27" s="28"/>
      <c r="T27" s="28"/>
      <c r="U27" s="22">
        <v>335</v>
      </c>
    </row>
    <row r="28" spans="1:21" ht="13.5">
      <c r="A28" s="6" t="s">
        <v>19</v>
      </c>
      <c r="B28" s="28"/>
      <c r="C28" s="28"/>
      <c r="D28" s="28"/>
      <c r="E28" s="22">
        <v>149</v>
      </c>
      <c r="F28" s="28"/>
      <c r="G28" s="28"/>
      <c r="H28" s="28"/>
      <c r="I28" s="22">
        <v>77</v>
      </c>
      <c r="J28" s="28"/>
      <c r="K28" s="28"/>
      <c r="L28" s="28"/>
      <c r="M28" s="22">
        <v>-87</v>
      </c>
      <c r="N28" s="28"/>
      <c r="O28" s="28"/>
      <c r="P28" s="28"/>
      <c r="Q28" s="22">
        <v>-803</v>
      </c>
      <c r="R28" s="28"/>
      <c r="S28" s="28"/>
      <c r="T28" s="28"/>
      <c r="U28" s="22">
        <v>-340</v>
      </c>
    </row>
    <row r="29" spans="1:21" ht="13.5">
      <c r="A29" s="6" t="s">
        <v>20</v>
      </c>
      <c r="B29" s="28">
        <v>-1367</v>
      </c>
      <c r="C29" s="28">
        <v>-1918</v>
      </c>
      <c r="D29" s="28">
        <v>-3845</v>
      </c>
      <c r="E29" s="22">
        <v>2739</v>
      </c>
      <c r="F29" s="28">
        <v>1009</v>
      </c>
      <c r="G29" s="28">
        <v>-1146</v>
      </c>
      <c r="H29" s="28">
        <v>-5196</v>
      </c>
      <c r="I29" s="22">
        <v>-3171</v>
      </c>
      <c r="J29" s="28">
        <v>-2603</v>
      </c>
      <c r="K29" s="28">
        <v>-4202</v>
      </c>
      <c r="L29" s="28">
        <v>-5796</v>
      </c>
      <c r="M29" s="22">
        <v>-1399</v>
      </c>
      <c r="N29" s="28">
        <v>-216</v>
      </c>
      <c r="O29" s="28">
        <v>-3675</v>
      </c>
      <c r="P29" s="28">
        <v>-3039</v>
      </c>
      <c r="Q29" s="22">
        <v>1041</v>
      </c>
      <c r="R29" s="28">
        <v>-479</v>
      </c>
      <c r="S29" s="28">
        <v>-2307</v>
      </c>
      <c r="T29" s="28">
        <v>-4630</v>
      </c>
      <c r="U29" s="22">
        <v>5577</v>
      </c>
    </row>
    <row r="30" spans="1:21" ht="13.5">
      <c r="A30" s="6" t="s">
        <v>21</v>
      </c>
      <c r="B30" s="28">
        <v>2972</v>
      </c>
      <c r="C30" s="28">
        <v>3200</v>
      </c>
      <c r="D30" s="28">
        <v>363</v>
      </c>
      <c r="E30" s="22">
        <v>-368</v>
      </c>
      <c r="F30" s="28">
        <v>282</v>
      </c>
      <c r="G30" s="28">
        <v>2045</v>
      </c>
      <c r="H30" s="28">
        <v>574</v>
      </c>
      <c r="I30" s="22">
        <v>-3322</v>
      </c>
      <c r="J30" s="28">
        <v>-1682</v>
      </c>
      <c r="K30" s="28">
        <v>257</v>
      </c>
      <c r="L30" s="28">
        <v>-1326</v>
      </c>
      <c r="M30" s="22">
        <v>-207</v>
      </c>
      <c r="N30" s="28">
        <v>746</v>
      </c>
      <c r="O30" s="28">
        <v>2159</v>
      </c>
      <c r="P30" s="28">
        <v>-54</v>
      </c>
      <c r="Q30" s="22">
        <v>-3413</v>
      </c>
      <c r="R30" s="28">
        <v>-256</v>
      </c>
      <c r="S30" s="28">
        <v>1842</v>
      </c>
      <c r="T30" s="28">
        <v>-977</v>
      </c>
      <c r="U30" s="22">
        <v>-2776</v>
      </c>
    </row>
    <row r="31" spans="1:21" ht="13.5">
      <c r="A31" s="6" t="s">
        <v>22</v>
      </c>
      <c r="B31" s="28">
        <v>-415</v>
      </c>
      <c r="C31" s="28">
        <v>-1423</v>
      </c>
      <c r="D31" s="28">
        <v>-1153</v>
      </c>
      <c r="E31" s="22">
        <v>-3706</v>
      </c>
      <c r="F31" s="28">
        <v>-1945</v>
      </c>
      <c r="G31" s="28">
        <v>-547</v>
      </c>
      <c r="H31" s="28">
        <v>-621</v>
      </c>
      <c r="I31" s="22">
        <v>3150</v>
      </c>
      <c r="J31" s="28">
        <v>2025</v>
      </c>
      <c r="K31" s="28">
        <v>1935</v>
      </c>
      <c r="L31" s="28">
        <v>2139</v>
      </c>
      <c r="M31" s="22">
        <v>-1274</v>
      </c>
      <c r="N31" s="28">
        <v>-1723</v>
      </c>
      <c r="O31" s="28">
        <v>-1464</v>
      </c>
      <c r="P31" s="28">
        <v>-1197</v>
      </c>
      <c r="Q31" s="22">
        <v>3622</v>
      </c>
      <c r="R31" s="28">
        <v>1761</v>
      </c>
      <c r="S31" s="28">
        <v>-762</v>
      </c>
      <c r="T31" s="28">
        <v>205</v>
      </c>
      <c r="U31" s="22">
        <v>-5239</v>
      </c>
    </row>
    <row r="32" spans="1:21" ht="13.5">
      <c r="A32" s="6" t="s">
        <v>23</v>
      </c>
      <c r="B32" s="28">
        <v>63</v>
      </c>
      <c r="C32" s="28">
        <v>395</v>
      </c>
      <c r="D32" s="28">
        <v>561</v>
      </c>
      <c r="E32" s="22">
        <v>125</v>
      </c>
      <c r="F32" s="28">
        <v>325</v>
      </c>
      <c r="G32" s="28">
        <v>540</v>
      </c>
      <c r="H32" s="28">
        <v>708</v>
      </c>
      <c r="I32" s="22">
        <v>-83</v>
      </c>
      <c r="J32" s="28">
        <v>140</v>
      </c>
      <c r="K32" s="28">
        <v>407</v>
      </c>
      <c r="L32" s="28">
        <v>576</v>
      </c>
      <c r="M32" s="22">
        <v>-432</v>
      </c>
      <c r="N32" s="28">
        <v>-155</v>
      </c>
      <c r="O32" s="28">
        <v>26</v>
      </c>
      <c r="P32" s="28">
        <v>169</v>
      </c>
      <c r="Q32" s="22">
        <v>105</v>
      </c>
      <c r="R32" s="28">
        <v>490</v>
      </c>
      <c r="S32" s="28">
        <v>431</v>
      </c>
      <c r="T32" s="28">
        <v>453</v>
      </c>
      <c r="U32" s="22">
        <v>-117</v>
      </c>
    </row>
    <row r="33" spans="1:21" ht="13.5">
      <c r="A33" s="6" t="s">
        <v>94</v>
      </c>
      <c r="B33" s="28">
        <v>654</v>
      </c>
      <c r="C33" s="28">
        <v>-550</v>
      </c>
      <c r="D33" s="28">
        <v>-324</v>
      </c>
      <c r="E33" s="22"/>
      <c r="F33" s="28">
        <v>394</v>
      </c>
      <c r="G33" s="28">
        <v>-7</v>
      </c>
      <c r="H33" s="28">
        <v>-124</v>
      </c>
      <c r="I33" s="22"/>
      <c r="J33" s="28">
        <v>-27</v>
      </c>
      <c r="K33" s="28">
        <v>-419</v>
      </c>
      <c r="L33" s="28">
        <v>-162</v>
      </c>
      <c r="M33" s="22"/>
      <c r="N33" s="28">
        <v>-447</v>
      </c>
      <c r="O33" s="28">
        <v>-562</v>
      </c>
      <c r="P33" s="28">
        <v>440</v>
      </c>
      <c r="Q33" s="22"/>
      <c r="R33" s="28">
        <v>-677</v>
      </c>
      <c r="S33" s="28">
        <v>106</v>
      </c>
      <c r="T33" s="28">
        <v>329</v>
      </c>
      <c r="U33" s="22"/>
    </row>
    <row r="34" spans="1:21" ht="13.5">
      <c r="A34" s="6" t="s">
        <v>24</v>
      </c>
      <c r="B34" s="28">
        <v>8546</v>
      </c>
      <c r="C34" s="28">
        <v>4659</v>
      </c>
      <c r="D34" s="28">
        <v>-1141</v>
      </c>
      <c r="E34" s="22">
        <v>4998</v>
      </c>
      <c r="F34" s="28">
        <v>4313</v>
      </c>
      <c r="G34" s="28">
        <v>3952</v>
      </c>
      <c r="H34" s="28">
        <v>-2655</v>
      </c>
      <c r="I34" s="22">
        <v>1803</v>
      </c>
      <c r="J34" s="28">
        <v>2666</v>
      </c>
      <c r="K34" s="28">
        <v>2036</v>
      </c>
      <c r="L34" s="28">
        <v>-1564</v>
      </c>
      <c r="M34" s="22">
        <v>2209</v>
      </c>
      <c r="N34" s="28">
        <v>2319</v>
      </c>
      <c r="O34" s="28">
        <v>-2</v>
      </c>
      <c r="P34" s="28">
        <v>-2199</v>
      </c>
      <c r="Q34" s="22">
        <v>4262</v>
      </c>
      <c r="R34" s="28">
        <v>2980</v>
      </c>
      <c r="S34" s="28">
        <v>1305</v>
      </c>
      <c r="T34" s="28">
        <v>-2942</v>
      </c>
      <c r="U34" s="22">
        <v>-2288</v>
      </c>
    </row>
    <row r="35" spans="1:21" ht="13.5">
      <c r="A35" s="6" t="s">
        <v>25</v>
      </c>
      <c r="B35" s="28">
        <v>46</v>
      </c>
      <c r="C35" s="28">
        <v>29</v>
      </c>
      <c r="D35" s="28">
        <v>22</v>
      </c>
      <c r="E35" s="22">
        <v>97</v>
      </c>
      <c r="F35" s="28">
        <v>104</v>
      </c>
      <c r="G35" s="28">
        <v>56</v>
      </c>
      <c r="H35" s="28">
        <v>46</v>
      </c>
      <c r="I35" s="22">
        <v>113</v>
      </c>
      <c r="J35" s="28">
        <v>102</v>
      </c>
      <c r="K35" s="28">
        <v>61</v>
      </c>
      <c r="L35" s="28">
        <v>49</v>
      </c>
      <c r="M35" s="22">
        <v>223</v>
      </c>
      <c r="N35" s="28">
        <v>199</v>
      </c>
      <c r="O35" s="28">
        <v>83</v>
      </c>
      <c r="P35" s="28">
        <v>67</v>
      </c>
      <c r="Q35" s="22">
        <v>148</v>
      </c>
      <c r="R35" s="28">
        <v>114</v>
      </c>
      <c r="S35" s="28">
        <v>115</v>
      </c>
      <c r="T35" s="28">
        <v>77</v>
      </c>
      <c r="U35" s="22">
        <v>77</v>
      </c>
    </row>
    <row r="36" spans="1:21" ht="13.5">
      <c r="A36" s="6" t="s">
        <v>26</v>
      </c>
      <c r="B36" s="28">
        <v>-185</v>
      </c>
      <c r="C36" s="28">
        <v>-139</v>
      </c>
      <c r="D36" s="28">
        <v>-61</v>
      </c>
      <c r="E36" s="22">
        <v>-290</v>
      </c>
      <c r="F36" s="28">
        <v>-229</v>
      </c>
      <c r="G36" s="28">
        <v>-166</v>
      </c>
      <c r="H36" s="28">
        <v>-86</v>
      </c>
      <c r="I36" s="22">
        <v>-311</v>
      </c>
      <c r="J36" s="28">
        <v>-246</v>
      </c>
      <c r="K36" s="28">
        <v>-176</v>
      </c>
      <c r="L36" s="28">
        <v>-87</v>
      </c>
      <c r="M36" s="22">
        <v>-329</v>
      </c>
      <c r="N36" s="28">
        <v>-253</v>
      </c>
      <c r="O36" s="28">
        <v>-183</v>
      </c>
      <c r="P36" s="28">
        <v>-71</v>
      </c>
      <c r="Q36" s="22">
        <v>-448</v>
      </c>
      <c r="R36" s="28">
        <v>-342</v>
      </c>
      <c r="S36" s="28">
        <v>-229</v>
      </c>
      <c r="T36" s="28">
        <v>-105</v>
      </c>
      <c r="U36" s="22">
        <v>-93</v>
      </c>
    </row>
    <row r="37" spans="1:21" ht="13.5">
      <c r="A37" s="6" t="s">
        <v>27</v>
      </c>
      <c r="B37" s="28">
        <v>-1099</v>
      </c>
      <c r="C37" s="28">
        <v>-899</v>
      </c>
      <c r="D37" s="28">
        <v>-391</v>
      </c>
      <c r="E37" s="22">
        <v>-775</v>
      </c>
      <c r="F37" s="28">
        <v>-472</v>
      </c>
      <c r="G37" s="28">
        <v>-261</v>
      </c>
      <c r="H37" s="28">
        <v>-223</v>
      </c>
      <c r="I37" s="22">
        <v>-624</v>
      </c>
      <c r="J37" s="28">
        <v>-535</v>
      </c>
      <c r="K37" s="28">
        <v>-398</v>
      </c>
      <c r="L37" s="28">
        <v>-421</v>
      </c>
      <c r="M37" s="22">
        <v>-991</v>
      </c>
      <c r="N37" s="28">
        <v>-803</v>
      </c>
      <c r="O37" s="28">
        <v>-635</v>
      </c>
      <c r="P37" s="28">
        <v>-365</v>
      </c>
      <c r="Q37" s="22">
        <v>-885</v>
      </c>
      <c r="R37" s="28">
        <v>-466</v>
      </c>
      <c r="S37" s="28">
        <v>-387</v>
      </c>
      <c r="T37" s="28">
        <v>-127</v>
      </c>
      <c r="U37" s="22">
        <v>-129</v>
      </c>
    </row>
    <row r="38" spans="1:21" ht="13.5">
      <c r="A38" s="6" t="s">
        <v>28</v>
      </c>
      <c r="B38" s="28"/>
      <c r="C38" s="28"/>
      <c r="D38" s="28"/>
      <c r="E38" s="22"/>
      <c r="F38" s="28"/>
      <c r="G38" s="28"/>
      <c r="H38" s="28"/>
      <c r="I38" s="22">
        <v>-13</v>
      </c>
      <c r="J38" s="28">
        <v>-14</v>
      </c>
      <c r="K38" s="28">
        <v>-14</v>
      </c>
      <c r="L38" s="28">
        <v>-4</v>
      </c>
      <c r="M38" s="22">
        <v>-22</v>
      </c>
      <c r="N38" s="28"/>
      <c r="O38" s="28"/>
      <c r="P38" s="28"/>
      <c r="Q38" s="22"/>
      <c r="R38" s="28"/>
      <c r="S38" s="28"/>
      <c r="T38" s="28"/>
      <c r="U38" s="22"/>
    </row>
    <row r="39" spans="1:21" ht="14.25" thickBot="1">
      <c r="A39" s="5" t="s">
        <v>29</v>
      </c>
      <c r="B39" s="29">
        <v>7307</v>
      </c>
      <c r="C39" s="29">
        <v>3649</v>
      </c>
      <c r="D39" s="29">
        <v>-1572</v>
      </c>
      <c r="E39" s="23">
        <v>4029</v>
      </c>
      <c r="F39" s="29">
        <v>3714</v>
      </c>
      <c r="G39" s="29">
        <v>3581</v>
      </c>
      <c r="H39" s="29">
        <v>-2918</v>
      </c>
      <c r="I39" s="23">
        <v>1012</v>
      </c>
      <c r="J39" s="29">
        <v>2018</v>
      </c>
      <c r="K39" s="29">
        <v>1507</v>
      </c>
      <c r="L39" s="29">
        <v>-2028</v>
      </c>
      <c r="M39" s="23">
        <v>1068</v>
      </c>
      <c r="N39" s="29">
        <v>1462</v>
      </c>
      <c r="O39" s="29">
        <v>-738</v>
      </c>
      <c r="P39" s="29">
        <v>-2568</v>
      </c>
      <c r="Q39" s="23">
        <v>2470</v>
      </c>
      <c r="R39" s="29">
        <v>2101</v>
      </c>
      <c r="S39" s="29">
        <v>633</v>
      </c>
      <c r="T39" s="29">
        <v>-3098</v>
      </c>
      <c r="U39" s="23">
        <v>-2434</v>
      </c>
    </row>
    <row r="40" spans="1:21" ht="14.25" thickTop="1">
      <c r="A40" s="6" t="s">
        <v>30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>
        <v>225</v>
      </c>
      <c r="N40" s="28">
        <v>225</v>
      </c>
      <c r="O40" s="28">
        <v>210</v>
      </c>
      <c r="P40" s="28">
        <v>100</v>
      </c>
      <c r="Q40" s="22">
        <v>165</v>
      </c>
      <c r="R40" s="28"/>
      <c r="S40" s="28"/>
      <c r="T40" s="28"/>
      <c r="U40" s="22">
        <v>4</v>
      </c>
    </row>
    <row r="41" spans="1:21" ht="13.5">
      <c r="A41" s="6" t="s">
        <v>31</v>
      </c>
      <c r="B41" s="28">
        <v>-7</v>
      </c>
      <c r="C41" s="28">
        <v>-4</v>
      </c>
      <c r="D41" s="28"/>
      <c r="E41" s="22">
        <v>-234</v>
      </c>
      <c r="F41" s="28">
        <v>-232</v>
      </c>
      <c r="G41" s="28">
        <v>-230</v>
      </c>
      <c r="H41" s="28"/>
      <c r="I41" s="22">
        <v>-233</v>
      </c>
      <c r="J41" s="28">
        <v>-206</v>
      </c>
      <c r="K41" s="28">
        <v>-104</v>
      </c>
      <c r="L41" s="28"/>
      <c r="M41" s="22">
        <v>-369</v>
      </c>
      <c r="N41" s="28">
        <v>-367</v>
      </c>
      <c r="O41" s="28"/>
      <c r="P41" s="28"/>
      <c r="Q41" s="22">
        <v>-59</v>
      </c>
      <c r="R41" s="28"/>
      <c r="S41" s="28"/>
      <c r="T41" s="28"/>
      <c r="U41" s="22">
        <v>-21</v>
      </c>
    </row>
    <row r="42" spans="1:21" ht="13.5">
      <c r="A42" s="6" t="s">
        <v>32</v>
      </c>
      <c r="B42" s="28"/>
      <c r="C42" s="28"/>
      <c r="D42" s="28"/>
      <c r="E42" s="22">
        <v>100</v>
      </c>
      <c r="F42" s="28">
        <v>100</v>
      </c>
      <c r="G42" s="28">
        <v>100</v>
      </c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</row>
    <row r="43" spans="1:21" ht="13.5">
      <c r="A43" s="6" t="s">
        <v>33</v>
      </c>
      <c r="B43" s="28">
        <v>-2583</v>
      </c>
      <c r="C43" s="28">
        <v>-1757</v>
      </c>
      <c r="D43" s="28">
        <v>-776</v>
      </c>
      <c r="E43" s="22">
        <v>-2894</v>
      </c>
      <c r="F43" s="28">
        <v>-2116</v>
      </c>
      <c r="G43" s="28">
        <v>-1062</v>
      </c>
      <c r="H43" s="28">
        <v>-528</v>
      </c>
      <c r="I43" s="22">
        <v>-2109</v>
      </c>
      <c r="J43" s="28">
        <v>-1578</v>
      </c>
      <c r="K43" s="28">
        <v>-931</v>
      </c>
      <c r="L43" s="28">
        <v>-525</v>
      </c>
      <c r="M43" s="22">
        <v>-2285</v>
      </c>
      <c r="N43" s="28">
        <v>-1385</v>
      </c>
      <c r="O43" s="28">
        <v>-1062</v>
      </c>
      <c r="P43" s="28">
        <v>-826</v>
      </c>
      <c r="Q43" s="22">
        <v>-2673</v>
      </c>
      <c r="R43" s="28">
        <v>-1640</v>
      </c>
      <c r="S43" s="28">
        <v>-1369</v>
      </c>
      <c r="T43" s="28">
        <v>-514</v>
      </c>
      <c r="U43" s="22">
        <v>-1778</v>
      </c>
    </row>
    <row r="44" spans="1:21" ht="13.5">
      <c r="A44" s="6" t="s">
        <v>34</v>
      </c>
      <c r="B44" s="28">
        <v>28</v>
      </c>
      <c r="C44" s="28">
        <v>9</v>
      </c>
      <c r="D44" s="28">
        <v>3</v>
      </c>
      <c r="E44" s="22">
        <v>62</v>
      </c>
      <c r="F44" s="28">
        <v>60</v>
      </c>
      <c r="G44" s="28">
        <v>48</v>
      </c>
      <c r="H44" s="28">
        <v>4</v>
      </c>
      <c r="I44" s="22">
        <v>509</v>
      </c>
      <c r="J44" s="28">
        <v>387</v>
      </c>
      <c r="K44" s="28">
        <v>395</v>
      </c>
      <c r="L44" s="28">
        <v>279</v>
      </c>
      <c r="M44" s="22">
        <v>46</v>
      </c>
      <c r="N44" s="28">
        <v>38</v>
      </c>
      <c r="O44" s="28">
        <v>35</v>
      </c>
      <c r="P44" s="28">
        <v>9</v>
      </c>
      <c r="Q44" s="22">
        <v>55</v>
      </c>
      <c r="R44" s="28">
        <v>31</v>
      </c>
      <c r="S44" s="28">
        <v>22</v>
      </c>
      <c r="T44" s="28">
        <v>4</v>
      </c>
      <c r="U44" s="22">
        <v>28</v>
      </c>
    </row>
    <row r="45" spans="1:21" ht="13.5">
      <c r="A45" s="6" t="s">
        <v>35</v>
      </c>
      <c r="B45" s="28"/>
      <c r="C45" s="28"/>
      <c r="D45" s="28"/>
      <c r="E45" s="22"/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>
        <v>-7</v>
      </c>
    </row>
    <row r="46" spans="1:21" ht="13.5">
      <c r="A46" s="6" t="s">
        <v>36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>
        <v>7</v>
      </c>
    </row>
    <row r="47" spans="1:21" ht="13.5">
      <c r="A47" s="6" t="s">
        <v>37</v>
      </c>
      <c r="B47" s="28"/>
      <c r="C47" s="28"/>
      <c r="D47" s="28"/>
      <c r="E47" s="22"/>
      <c r="F47" s="28"/>
      <c r="G47" s="28"/>
      <c r="H47" s="28"/>
      <c r="I47" s="22"/>
      <c r="J47" s="28"/>
      <c r="K47" s="28"/>
      <c r="L47" s="28"/>
      <c r="M47" s="22">
        <v>597</v>
      </c>
      <c r="N47" s="28">
        <v>597</v>
      </c>
      <c r="O47" s="28">
        <v>597</v>
      </c>
      <c r="P47" s="28">
        <v>597</v>
      </c>
      <c r="Q47" s="22">
        <v>149</v>
      </c>
      <c r="R47" s="28">
        <v>547</v>
      </c>
      <c r="S47" s="28">
        <v>547</v>
      </c>
      <c r="T47" s="28">
        <v>348</v>
      </c>
      <c r="U47" s="22">
        <v>646</v>
      </c>
    </row>
    <row r="48" spans="1:21" ht="13.5">
      <c r="A48" s="6" t="s">
        <v>38</v>
      </c>
      <c r="B48" s="28"/>
      <c r="C48" s="28"/>
      <c r="D48" s="28"/>
      <c r="E48" s="22">
        <v>-5</v>
      </c>
      <c r="F48" s="28"/>
      <c r="G48" s="28"/>
      <c r="H48" s="28"/>
      <c r="I48" s="22">
        <v>-3</v>
      </c>
      <c r="J48" s="28"/>
      <c r="K48" s="28"/>
      <c r="L48" s="28"/>
      <c r="M48" s="22">
        <v>-4</v>
      </c>
      <c r="N48" s="28"/>
      <c r="O48" s="28"/>
      <c r="P48" s="28"/>
      <c r="Q48" s="22">
        <v>-9</v>
      </c>
      <c r="R48" s="28"/>
      <c r="S48" s="28"/>
      <c r="T48" s="28"/>
      <c r="U48" s="22">
        <v>-1</v>
      </c>
    </row>
    <row r="49" spans="1:21" ht="13.5">
      <c r="A49" s="6" t="s">
        <v>39</v>
      </c>
      <c r="B49" s="28"/>
      <c r="C49" s="28"/>
      <c r="D49" s="28"/>
      <c r="E49" s="22"/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/>
      <c r="Q49" s="22">
        <v>-5</v>
      </c>
      <c r="R49" s="28"/>
      <c r="S49" s="28"/>
      <c r="T49" s="28"/>
      <c r="U49" s="22">
        <v>-6</v>
      </c>
    </row>
    <row r="50" spans="1:21" ht="13.5">
      <c r="A50" s="6" t="s">
        <v>40</v>
      </c>
      <c r="B50" s="28"/>
      <c r="C50" s="28"/>
      <c r="D50" s="28"/>
      <c r="E50" s="22"/>
      <c r="F50" s="28"/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>
        <v>283</v>
      </c>
      <c r="R50" s="28">
        <v>283</v>
      </c>
      <c r="S50" s="28">
        <v>283</v>
      </c>
      <c r="T50" s="28">
        <v>105</v>
      </c>
      <c r="U50" s="22"/>
    </row>
    <row r="51" spans="1:21" ht="13.5">
      <c r="A51" s="6" t="s">
        <v>41</v>
      </c>
      <c r="B51" s="28"/>
      <c r="C51" s="28"/>
      <c r="D51" s="28"/>
      <c r="E51" s="22">
        <v>2</v>
      </c>
      <c r="F51" s="28"/>
      <c r="G51" s="28"/>
      <c r="H51" s="28"/>
      <c r="I51" s="22">
        <v>6</v>
      </c>
      <c r="J51" s="28"/>
      <c r="K51" s="28"/>
      <c r="L51" s="28"/>
      <c r="M51" s="22">
        <v>3</v>
      </c>
      <c r="N51" s="28"/>
      <c r="O51" s="28"/>
      <c r="P51" s="28"/>
      <c r="Q51" s="22">
        <v>45</v>
      </c>
      <c r="R51" s="28"/>
      <c r="S51" s="28"/>
      <c r="T51" s="28"/>
      <c r="U51" s="22">
        <v>5</v>
      </c>
    </row>
    <row r="52" spans="1:21" ht="13.5">
      <c r="A52" s="6" t="s">
        <v>151</v>
      </c>
      <c r="B52" s="28">
        <v>-96</v>
      </c>
      <c r="C52" s="28">
        <v>-61</v>
      </c>
      <c r="D52" s="28">
        <v>-33</v>
      </c>
      <c r="E52" s="22">
        <v>-29</v>
      </c>
      <c r="F52" s="28">
        <v>-37</v>
      </c>
      <c r="G52" s="28">
        <v>-22</v>
      </c>
      <c r="H52" s="28">
        <v>-65</v>
      </c>
      <c r="I52" s="22">
        <v>-14</v>
      </c>
      <c r="J52" s="28">
        <v>-56</v>
      </c>
      <c r="K52" s="28">
        <v>-26</v>
      </c>
      <c r="L52" s="28">
        <v>-42</v>
      </c>
      <c r="M52" s="22">
        <v>19</v>
      </c>
      <c r="N52" s="28">
        <v>-9</v>
      </c>
      <c r="O52" s="28">
        <v>-21</v>
      </c>
      <c r="P52" s="28">
        <v>-24</v>
      </c>
      <c r="Q52" s="22">
        <v>17</v>
      </c>
      <c r="R52" s="28">
        <v>16</v>
      </c>
      <c r="S52" s="28">
        <v>-6</v>
      </c>
      <c r="T52" s="28">
        <v>-34</v>
      </c>
      <c r="U52" s="22"/>
    </row>
    <row r="53" spans="1:21" ht="14.25" thickBot="1">
      <c r="A53" s="5" t="s">
        <v>42</v>
      </c>
      <c r="B53" s="29">
        <v>-2659</v>
      </c>
      <c r="C53" s="29">
        <v>-1813</v>
      </c>
      <c r="D53" s="29">
        <v>-806</v>
      </c>
      <c r="E53" s="23">
        <v>-3261</v>
      </c>
      <c r="F53" s="29">
        <v>-2226</v>
      </c>
      <c r="G53" s="29">
        <v>-1165</v>
      </c>
      <c r="H53" s="29">
        <v>-588</v>
      </c>
      <c r="I53" s="23">
        <v>-1890</v>
      </c>
      <c r="J53" s="29">
        <v>-1453</v>
      </c>
      <c r="K53" s="29">
        <v>-666</v>
      </c>
      <c r="L53" s="29">
        <v>-289</v>
      </c>
      <c r="M53" s="23">
        <v>-1466</v>
      </c>
      <c r="N53" s="29">
        <v>-591</v>
      </c>
      <c r="O53" s="29">
        <v>58</v>
      </c>
      <c r="P53" s="29">
        <v>-143</v>
      </c>
      <c r="Q53" s="23">
        <v>-4513</v>
      </c>
      <c r="R53" s="29">
        <v>-3129</v>
      </c>
      <c r="S53" s="29">
        <v>-2030</v>
      </c>
      <c r="T53" s="29">
        <v>-91</v>
      </c>
      <c r="U53" s="23">
        <v>-151</v>
      </c>
    </row>
    <row r="54" spans="1:21" ht="14.25" thickTop="1">
      <c r="A54" s="6" t="s">
        <v>43</v>
      </c>
      <c r="B54" s="28">
        <v>-5116</v>
      </c>
      <c r="C54" s="28">
        <v>-620</v>
      </c>
      <c r="D54" s="28">
        <v>3504</v>
      </c>
      <c r="E54" s="22">
        <v>-306</v>
      </c>
      <c r="F54" s="28">
        <v>-1488</v>
      </c>
      <c r="G54" s="28">
        <v>-1345</v>
      </c>
      <c r="H54" s="28">
        <v>4957</v>
      </c>
      <c r="I54" s="22">
        <v>2228</v>
      </c>
      <c r="J54" s="28">
        <v>912</v>
      </c>
      <c r="K54" s="28">
        <v>-29</v>
      </c>
      <c r="L54" s="28">
        <v>4469</v>
      </c>
      <c r="M54" s="22">
        <v>1325</v>
      </c>
      <c r="N54" s="28">
        <v>-492</v>
      </c>
      <c r="O54" s="28">
        <v>2037</v>
      </c>
      <c r="P54" s="28">
        <v>4563</v>
      </c>
      <c r="Q54" s="22">
        <v>5644</v>
      </c>
      <c r="R54" s="28">
        <v>4004</v>
      </c>
      <c r="S54" s="28">
        <v>4320</v>
      </c>
      <c r="T54" s="28">
        <v>3433</v>
      </c>
      <c r="U54" s="22">
        <v>2348</v>
      </c>
    </row>
    <row r="55" spans="1:21" ht="13.5">
      <c r="A55" s="6" t="s">
        <v>44</v>
      </c>
      <c r="B55" s="28">
        <v>2410</v>
      </c>
      <c r="C55" s="28">
        <v>1886</v>
      </c>
      <c r="D55" s="28">
        <v>789</v>
      </c>
      <c r="E55" s="22">
        <v>2848</v>
      </c>
      <c r="F55" s="28">
        <v>1993</v>
      </c>
      <c r="G55" s="28">
        <v>1497</v>
      </c>
      <c r="H55" s="28">
        <v>140</v>
      </c>
      <c r="I55" s="22">
        <v>803</v>
      </c>
      <c r="J55" s="28">
        <v>347</v>
      </c>
      <c r="K55" s="28">
        <v>303</v>
      </c>
      <c r="L55" s="28"/>
      <c r="M55" s="22">
        <v>1678</v>
      </c>
      <c r="N55" s="28">
        <v>1097</v>
      </c>
      <c r="O55" s="28">
        <v>456</v>
      </c>
      <c r="P55" s="28"/>
      <c r="Q55" s="22">
        <v>419</v>
      </c>
      <c r="R55" s="28"/>
      <c r="S55" s="28"/>
      <c r="T55" s="28"/>
      <c r="U55" s="22">
        <v>2001</v>
      </c>
    </row>
    <row r="56" spans="1:21" ht="13.5">
      <c r="A56" s="6" t="s">
        <v>45</v>
      </c>
      <c r="B56" s="28">
        <v>-1423</v>
      </c>
      <c r="C56" s="28">
        <v>-1168</v>
      </c>
      <c r="D56" s="28">
        <v>-759</v>
      </c>
      <c r="E56" s="22">
        <v>-2126</v>
      </c>
      <c r="F56" s="28">
        <v>-984</v>
      </c>
      <c r="G56" s="28">
        <v>-798</v>
      </c>
      <c r="H56" s="28">
        <v>-96</v>
      </c>
      <c r="I56" s="22">
        <v>-2122</v>
      </c>
      <c r="J56" s="28">
        <v>-1172</v>
      </c>
      <c r="K56" s="28">
        <v>-998</v>
      </c>
      <c r="L56" s="28">
        <v>-255</v>
      </c>
      <c r="M56" s="22">
        <v>-1828</v>
      </c>
      <c r="N56" s="28">
        <v>-1531</v>
      </c>
      <c r="O56" s="28">
        <v>-1442</v>
      </c>
      <c r="P56" s="28">
        <v>-255</v>
      </c>
      <c r="Q56" s="22">
        <v>-2810</v>
      </c>
      <c r="R56" s="28">
        <v>-1947</v>
      </c>
      <c r="S56" s="28">
        <v>-1829</v>
      </c>
      <c r="T56" s="28">
        <v>-820</v>
      </c>
      <c r="U56" s="22">
        <v>-477</v>
      </c>
    </row>
    <row r="57" spans="1:21" ht="13.5">
      <c r="A57" s="6" t="s">
        <v>46</v>
      </c>
      <c r="B57" s="28"/>
      <c r="C57" s="28"/>
      <c r="D57" s="28"/>
      <c r="E57" s="22">
        <v>200</v>
      </c>
      <c r="F57" s="28">
        <v>199</v>
      </c>
      <c r="G57" s="28"/>
      <c r="H57" s="28"/>
      <c r="I57" s="22">
        <v>495</v>
      </c>
      <c r="J57" s="28">
        <v>445</v>
      </c>
      <c r="K57" s="28"/>
      <c r="L57" s="28"/>
      <c r="M57" s="22">
        <v>0</v>
      </c>
      <c r="N57" s="28"/>
      <c r="O57" s="28"/>
      <c r="P57" s="28"/>
      <c r="Q57" s="22">
        <v>0</v>
      </c>
      <c r="R57" s="28"/>
      <c r="S57" s="28"/>
      <c r="T57" s="28"/>
      <c r="U57" s="22">
        <v>0</v>
      </c>
    </row>
    <row r="58" spans="1:21" ht="13.5">
      <c r="A58" s="6" t="s">
        <v>47</v>
      </c>
      <c r="B58" s="28"/>
      <c r="C58" s="28"/>
      <c r="D58" s="28"/>
      <c r="E58" s="22">
        <v>-1</v>
      </c>
      <c r="F58" s="28"/>
      <c r="G58" s="28"/>
      <c r="H58" s="28"/>
      <c r="I58" s="22">
        <v>0</v>
      </c>
      <c r="J58" s="28"/>
      <c r="K58" s="28"/>
      <c r="L58" s="28"/>
      <c r="M58" s="22">
        <v>-1330</v>
      </c>
      <c r="N58" s="28"/>
      <c r="O58" s="28"/>
      <c r="P58" s="28"/>
      <c r="Q58" s="22">
        <v>-12</v>
      </c>
      <c r="R58" s="28"/>
      <c r="S58" s="28"/>
      <c r="T58" s="28"/>
      <c r="U58" s="22">
        <v>-4</v>
      </c>
    </row>
    <row r="59" spans="1:21" ht="13.5">
      <c r="A59" s="6" t="s">
        <v>48</v>
      </c>
      <c r="B59" s="28">
        <v>-618</v>
      </c>
      <c r="C59" s="28">
        <v>-618</v>
      </c>
      <c r="D59" s="28">
        <v>-618</v>
      </c>
      <c r="E59" s="22">
        <v>-486</v>
      </c>
      <c r="F59" s="28">
        <v>-486</v>
      </c>
      <c r="G59" s="28">
        <v>-486</v>
      </c>
      <c r="H59" s="28">
        <v>-486</v>
      </c>
      <c r="I59" s="22">
        <v>-335</v>
      </c>
      <c r="J59" s="28">
        <v>-335</v>
      </c>
      <c r="K59" s="28">
        <v>-335</v>
      </c>
      <c r="L59" s="28">
        <v>-335</v>
      </c>
      <c r="M59" s="22">
        <v>-326</v>
      </c>
      <c r="N59" s="28">
        <v>-326</v>
      </c>
      <c r="O59" s="28">
        <v>-326</v>
      </c>
      <c r="P59" s="28">
        <v>-326</v>
      </c>
      <c r="Q59" s="22">
        <v>-150</v>
      </c>
      <c r="R59" s="28">
        <v>-150</v>
      </c>
      <c r="S59" s="28">
        <v>-150</v>
      </c>
      <c r="T59" s="28">
        <v>-125</v>
      </c>
      <c r="U59" s="22">
        <v>-344</v>
      </c>
    </row>
    <row r="60" spans="1:21" ht="13.5">
      <c r="A60" s="6" t="s">
        <v>49</v>
      </c>
      <c r="B60" s="28"/>
      <c r="C60" s="28"/>
      <c r="D60" s="28"/>
      <c r="E60" s="22">
        <v>-86</v>
      </c>
      <c r="F60" s="28"/>
      <c r="G60" s="28"/>
      <c r="H60" s="28"/>
      <c r="I60" s="22">
        <v>-120</v>
      </c>
      <c r="J60" s="28"/>
      <c r="K60" s="28"/>
      <c r="L60" s="28"/>
      <c r="M60" s="22">
        <v>-56</v>
      </c>
      <c r="N60" s="28"/>
      <c r="O60" s="28"/>
      <c r="P60" s="28"/>
      <c r="Q60" s="22">
        <v>-38</v>
      </c>
      <c r="R60" s="28"/>
      <c r="S60" s="28"/>
      <c r="T60" s="28"/>
      <c r="U60" s="22">
        <v>-17</v>
      </c>
    </row>
    <row r="61" spans="1:21" ht="13.5">
      <c r="A61" s="6" t="s">
        <v>50</v>
      </c>
      <c r="B61" s="28"/>
      <c r="C61" s="28"/>
      <c r="D61" s="28"/>
      <c r="E61" s="22">
        <v>-19</v>
      </c>
      <c r="F61" s="28"/>
      <c r="G61" s="28"/>
      <c r="H61" s="28"/>
      <c r="I61" s="22">
        <v>-19</v>
      </c>
      <c r="J61" s="28"/>
      <c r="K61" s="28"/>
      <c r="L61" s="28"/>
      <c r="M61" s="22">
        <v>-11</v>
      </c>
      <c r="N61" s="28">
        <v>-11</v>
      </c>
      <c r="O61" s="28"/>
      <c r="P61" s="28"/>
      <c r="Q61" s="22">
        <v>-100</v>
      </c>
      <c r="R61" s="28">
        <v>-100</v>
      </c>
      <c r="S61" s="28">
        <v>-84</v>
      </c>
      <c r="T61" s="28">
        <v>-84</v>
      </c>
      <c r="U61" s="22"/>
    </row>
    <row r="62" spans="1:21" ht="13.5">
      <c r="A62" s="6" t="s">
        <v>94</v>
      </c>
      <c r="B62" s="28">
        <v>-83</v>
      </c>
      <c r="C62" s="28">
        <v>-61</v>
      </c>
      <c r="D62" s="28">
        <v>-19</v>
      </c>
      <c r="E62" s="22"/>
      <c r="F62" s="28">
        <v>-90</v>
      </c>
      <c r="G62" s="28">
        <v>-54</v>
      </c>
      <c r="H62" s="28">
        <v>-17</v>
      </c>
      <c r="I62" s="22"/>
      <c r="J62" s="28">
        <v>-64</v>
      </c>
      <c r="K62" s="28">
        <v>-41</v>
      </c>
      <c r="L62" s="28">
        <v>-16</v>
      </c>
      <c r="M62" s="22"/>
      <c r="N62" s="28">
        <v>-52</v>
      </c>
      <c r="O62" s="28">
        <v>-31</v>
      </c>
      <c r="P62" s="28">
        <v>-12</v>
      </c>
      <c r="Q62" s="22">
        <v>19</v>
      </c>
      <c r="R62" s="28">
        <v>-11</v>
      </c>
      <c r="S62" s="28">
        <v>-11</v>
      </c>
      <c r="T62" s="28">
        <v>12</v>
      </c>
      <c r="U62" s="22">
        <v>0</v>
      </c>
    </row>
    <row r="63" spans="1:21" ht="14.25" thickBot="1">
      <c r="A63" s="5" t="s">
        <v>51</v>
      </c>
      <c r="B63" s="29">
        <v>-4831</v>
      </c>
      <c r="C63" s="29">
        <v>-582</v>
      </c>
      <c r="D63" s="29">
        <v>2896</v>
      </c>
      <c r="E63" s="23">
        <v>21</v>
      </c>
      <c r="F63" s="29">
        <v>-855</v>
      </c>
      <c r="G63" s="29">
        <v>-1186</v>
      </c>
      <c r="H63" s="29">
        <v>4497</v>
      </c>
      <c r="I63" s="23">
        <v>927</v>
      </c>
      <c r="J63" s="29">
        <v>132</v>
      </c>
      <c r="K63" s="29">
        <v>-1101</v>
      </c>
      <c r="L63" s="29">
        <v>3862</v>
      </c>
      <c r="M63" s="23">
        <v>-548</v>
      </c>
      <c r="N63" s="29">
        <v>-1316</v>
      </c>
      <c r="O63" s="29">
        <v>693</v>
      </c>
      <c r="P63" s="29">
        <v>3969</v>
      </c>
      <c r="Q63" s="23">
        <v>2971</v>
      </c>
      <c r="R63" s="29">
        <v>1795</v>
      </c>
      <c r="S63" s="29">
        <v>2244</v>
      </c>
      <c r="T63" s="29">
        <v>2416</v>
      </c>
      <c r="U63" s="23">
        <v>3506</v>
      </c>
    </row>
    <row r="64" spans="1:21" ht="14.25" thickTop="1">
      <c r="A64" s="7" t="s">
        <v>52</v>
      </c>
      <c r="B64" s="28">
        <v>75</v>
      </c>
      <c r="C64" s="28">
        <v>97</v>
      </c>
      <c r="D64" s="28">
        <v>18</v>
      </c>
      <c r="E64" s="22">
        <v>60</v>
      </c>
      <c r="F64" s="28">
        <v>-22</v>
      </c>
      <c r="G64" s="28">
        <v>-44</v>
      </c>
      <c r="H64" s="28">
        <v>-11</v>
      </c>
      <c r="I64" s="22">
        <v>-46</v>
      </c>
      <c r="J64" s="28">
        <v>-76</v>
      </c>
      <c r="K64" s="28">
        <v>-40</v>
      </c>
      <c r="L64" s="28">
        <v>24</v>
      </c>
      <c r="M64" s="22">
        <v>-118</v>
      </c>
      <c r="N64" s="28">
        <v>-111</v>
      </c>
      <c r="O64" s="28">
        <v>-55</v>
      </c>
      <c r="P64" s="28">
        <v>-89</v>
      </c>
      <c r="Q64" s="22">
        <v>133</v>
      </c>
      <c r="R64" s="28">
        <v>102</v>
      </c>
      <c r="S64" s="28">
        <v>-8</v>
      </c>
      <c r="T64" s="28">
        <v>31</v>
      </c>
      <c r="U64" s="22">
        <v>-5</v>
      </c>
    </row>
    <row r="65" spans="1:21" ht="13.5">
      <c r="A65" s="7" t="s">
        <v>53</v>
      </c>
      <c r="B65" s="28">
        <v>-107</v>
      </c>
      <c r="C65" s="28">
        <v>1350</v>
      </c>
      <c r="D65" s="28">
        <v>536</v>
      </c>
      <c r="E65" s="22">
        <v>850</v>
      </c>
      <c r="F65" s="28">
        <v>610</v>
      </c>
      <c r="G65" s="28">
        <v>1185</v>
      </c>
      <c r="H65" s="28">
        <v>978</v>
      </c>
      <c r="I65" s="22">
        <v>3</v>
      </c>
      <c r="J65" s="28">
        <v>619</v>
      </c>
      <c r="K65" s="28">
        <v>-300</v>
      </c>
      <c r="L65" s="28">
        <v>1567</v>
      </c>
      <c r="M65" s="22">
        <v>-1063</v>
      </c>
      <c r="N65" s="28">
        <v>-557</v>
      </c>
      <c r="O65" s="28">
        <v>-42</v>
      </c>
      <c r="P65" s="28">
        <v>1167</v>
      </c>
      <c r="Q65" s="22">
        <v>1061</v>
      </c>
      <c r="R65" s="28">
        <v>869</v>
      </c>
      <c r="S65" s="28">
        <v>838</v>
      </c>
      <c r="T65" s="28">
        <v>-741</v>
      </c>
      <c r="U65" s="22">
        <v>914</v>
      </c>
    </row>
    <row r="66" spans="1:21" ht="13.5">
      <c r="A66" s="7" t="s">
        <v>54</v>
      </c>
      <c r="B66" s="28">
        <v>4907</v>
      </c>
      <c r="C66" s="28">
        <v>4907</v>
      </c>
      <c r="D66" s="28">
        <v>4907</v>
      </c>
      <c r="E66" s="22">
        <v>4056</v>
      </c>
      <c r="F66" s="28">
        <v>4056</v>
      </c>
      <c r="G66" s="28">
        <v>4056</v>
      </c>
      <c r="H66" s="28">
        <v>4056</v>
      </c>
      <c r="I66" s="22">
        <v>4053</v>
      </c>
      <c r="J66" s="28">
        <v>4053</v>
      </c>
      <c r="K66" s="28">
        <v>4053</v>
      </c>
      <c r="L66" s="28">
        <v>4053</v>
      </c>
      <c r="M66" s="22">
        <v>5116</v>
      </c>
      <c r="N66" s="28">
        <v>5116</v>
      </c>
      <c r="O66" s="28">
        <v>5116</v>
      </c>
      <c r="P66" s="28">
        <v>5116</v>
      </c>
      <c r="Q66" s="22">
        <v>4186</v>
      </c>
      <c r="R66" s="28">
        <v>4186</v>
      </c>
      <c r="S66" s="28">
        <v>4186</v>
      </c>
      <c r="T66" s="28">
        <v>4186</v>
      </c>
      <c r="U66" s="22">
        <v>3271</v>
      </c>
    </row>
    <row r="67" spans="1:21" ht="14.25" thickBot="1">
      <c r="A67" s="7" t="s">
        <v>54</v>
      </c>
      <c r="B67" s="28">
        <v>4799</v>
      </c>
      <c r="C67" s="28">
        <v>6258</v>
      </c>
      <c r="D67" s="28">
        <v>5443</v>
      </c>
      <c r="E67" s="22">
        <v>4907</v>
      </c>
      <c r="F67" s="28">
        <v>4667</v>
      </c>
      <c r="G67" s="28">
        <v>5241</v>
      </c>
      <c r="H67" s="28">
        <v>5035</v>
      </c>
      <c r="I67" s="22">
        <v>4056</v>
      </c>
      <c r="J67" s="28">
        <v>4672</v>
      </c>
      <c r="K67" s="28">
        <v>3752</v>
      </c>
      <c r="L67" s="28">
        <v>5621</v>
      </c>
      <c r="M67" s="22">
        <v>4053</v>
      </c>
      <c r="N67" s="28">
        <v>4559</v>
      </c>
      <c r="O67" s="28">
        <v>5074</v>
      </c>
      <c r="P67" s="28">
        <v>6284</v>
      </c>
      <c r="Q67" s="22">
        <v>5116</v>
      </c>
      <c r="R67" s="28">
        <v>4925</v>
      </c>
      <c r="S67" s="28">
        <v>5034</v>
      </c>
      <c r="T67" s="28">
        <v>3445</v>
      </c>
      <c r="U67" s="22">
        <v>4186</v>
      </c>
    </row>
    <row r="68" spans="1:21" ht="14.25" thickTop="1">
      <c r="A68" s="8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70" ht="13.5">
      <c r="A70" s="20" t="s">
        <v>175</v>
      </c>
    </row>
    <row r="71" ht="13.5">
      <c r="A71" s="20" t="s">
        <v>176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U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171</v>
      </c>
      <c r="B2" s="14">
        <v>6250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172</v>
      </c>
      <c r="B3" s="1" t="s">
        <v>173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65</v>
      </c>
      <c r="B4" s="15" t="str">
        <f>HYPERLINK("http://www.kabupro.jp/mark/20140210/S100137Q.htm","四半期報告書")</f>
        <v>四半期報告書</v>
      </c>
      <c r="C4" s="15" t="str">
        <f>HYPERLINK("http://www.kabupro.jp/mark/20131108/S1000D0G.htm","四半期報告書")</f>
        <v>四半期報告書</v>
      </c>
      <c r="D4" s="15" t="str">
        <f>HYPERLINK("http://www.kabupro.jp/mark/20130809/S000E7NQ.htm","四半期報告書")</f>
        <v>四半期報告書</v>
      </c>
      <c r="E4" s="15" t="str">
        <f>HYPERLINK("http://www.kabupro.jp/mark/20140210/S100137Q.htm","四半期報告書")</f>
        <v>四半期報告書</v>
      </c>
      <c r="F4" s="15" t="str">
        <f>HYPERLINK("http://www.kabupro.jp/mark/20130214/S000CVM0.htm","四半期報告書")</f>
        <v>四半期報告書</v>
      </c>
      <c r="G4" s="15" t="str">
        <f>HYPERLINK("http://www.kabupro.jp/mark/20121109/S000C7EL.htm","四半期報告書")</f>
        <v>四半期報告書</v>
      </c>
      <c r="H4" s="15" t="str">
        <f>HYPERLINK("http://www.kabupro.jp/mark/20120809/S000BNOW.htm","四半期報告書")</f>
        <v>四半期報告書</v>
      </c>
      <c r="I4" s="15" t="str">
        <f>HYPERLINK("http://www.kabupro.jp/mark/20130628/S000DTAP.htm","有価証券報告書")</f>
        <v>有価証券報告書</v>
      </c>
      <c r="J4" s="15" t="str">
        <f>HYPERLINK("http://www.kabupro.jp/mark/20120210/S000A9RN.htm","四半期報告書")</f>
        <v>四半期報告書</v>
      </c>
      <c r="K4" s="15" t="str">
        <f>HYPERLINK("http://www.kabupro.jp/mark/20111111/S0009OX7.htm","四半期報告書")</f>
        <v>四半期報告書</v>
      </c>
      <c r="L4" s="15" t="str">
        <f>HYPERLINK("http://www.kabupro.jp/mark/20110811/S00094PA.htm","四半期報告書")</f>
        <v>四半期報告書</v>
      </c>
      <c r="M4" s="15" t="str">
        <f>HYPERLINK("http://www.kabupro.jp/mark/20120629/S000BB34.htm","有価証券報告書")</f>
        <v>有価証券報告書</v>
      </c>
      <c r="N4" s="15" t="str">
        <f>HYPERLINK("http://www.kabupro.jp/mark/20110214/S0007SDP.htm","四半期報告書")</f>
        <v>四半期報告書</v>
      </c>
      <c r="O4" s="15" t="str">
        <f>HYPERLINK("http://www.kabupro.jp/mark/20101112/S00074O0.htm","四半期報告書")</f>
        <v>四半期報告書</v>
      </c>
      <c r="P4" s="15" t="str">
        <f>HYPERLINK("http://www.kabupro.jp/mark/20100812/S0006K57.htm","四半期報告書")</f>
        <v>四半期報告書</v>
      </c>
      <c r="Q4" s="15" t="str">
        <f>HYPERLINK("http://www.kabupro.jp/mark/20110630/S0008ROF.htm","有価証券報告書")</f>
        <v>有価証券報告書</v>
      </c>
      <c r="R4" s="15" t="str">
        <f>HYPERLINK("http://www.kabupro.jp/mark/20100212/S00057AI.htm","四半期報告書")</f>
        <v>四半期報告書</v>
      </c>
      <c r="S4" s="15" t="str">
        <f>HYPERLINK("http://www.kabupro.jp/mark/20091113/S0004L0K.htm","四半期報告書")</f>
        <v>四半期報告書</v>
      </c>
      <c r="T4" s="15" t="str">
        <f>HYPERLINK("http://www.kabupro.jp/mark/20090811/S0003WLB.htm","四半期報告書")</f>
        <v>四半期報告書</v>
      </c>
      <c r="U4" s="15" t="str">
        <f>HYPERLINK("http://www.kabupro.jp/mark/20100630/S00068JZ.htm","有価証券報告書")</f>
        <v>有価証券報告書</v>
      </c>
    </row>
    <row r="5" spans="1:21" ht="14.25" thickBot="1">
      <c r="A5" s="11" t="s">
        <v>66</v>
      </c>
      <c r="B5" s="1" t="s">
        <v>234</v>
      </c>
      <c r="C5" s="1" t="s">
        <v>237</v>
      </c>
      <c r="D5" s="1" t="s">
        <v>239</v>
      </c>
      <c r="E5" s="1" t="s">
        <v>234</v>
      </c>
      <c r="F5" s="1" t="s">
        <v>241</v>
      </c>
      <c r="G5" s="1" t="s">
        <v>243</v>
      </c>
      <c r="H5" s="1" t="s">
        <v>245</v>
      </c>
      <c r="I5" s="1" t="s">
        <v>72</v>
      </c>
      <c r="J5" s="1" t="s">
        <v>247</v>
      </c>
      <c r="K5" s="1" t="s">
        <v>249</v>
      </c>
      <c r="L5" s="1" t="s">
        <v>251</v>
      </c>
      <c r="M5" s="1" t="s">
        <v>76</v>
      </c>
      <c r="N5" s="1" t="s">
        <v>252</v>
      </c>
      <c r="O5" s="1" t="s">
        <v>254</v>
      </c>
      <c r="P5" s="1" t="s">
        <v>256</v>
      </c>
      <c r="Q5" s="1" t="s">
        <v>78</v>
      </c>
      <c r="R5" s="1" t="s">
        <v>257</v>
      </c>
      <c r="S5" s="1" t="s">
        <v>259</v>
      </c>
      <c r="T5" s="1" t="s">
        <v>261</v>
      </c>
      <c r="U5" s="1" t="s">
        <v>80</v>
      </c>
    </row>
    <row r="6" spans="1:21" ht="15" thickBot="1" thickTop="1">
      <c r="A6" s="10" t="s">
        <v>67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68</v>
      </c>
      <c r="B7" s="14" t="s">
        <v>235</v>
      </c>
      <c r="C7" s="14" t="s">
        <v>235</v>
      </c>
      <c r="D7" s="14" t="s">
        <v>235</v>
      </c>
      <c r="E7" s="16" t="s">
        <v>73</v>
      </c>
      <c r="F7" s="14" t="s">
        <v>235</v>
      </c>
      <c r="G7" s="14" t="s">
        <v>235</v>
      </c>
      <c r="H7" s="14" t="s">
        <v>235</v>
      </c>
      <c r="I7" s="16" t="s">
        <v>73</v>
      </c>
      <c r="J7" s="14" t="s">
        <v>235</v>
      </c>
      <c r="K7" s="14" t="s">
        <v>235</v>
      </c>
      <c r="L7" s="14" t="s">
        <v>235</v>
      </c>
      <c r="M7" s="16" t="s">
        <v>73</v>
      </c>
      <c r="N7" s="14" t="s">
        <v>235</v>
      </c>
      <c r="O7" s="14" t="s">
        <v>235</v>
      </c>
      <c r="P7" s="14" t="s">
        <v>235</v>
      </c>
      <c r="Q7" s="16" t="s">
        <v>73</v>
      </c>
      <c r="R7" s="14" t="s">
        <v>235</v>
      </c>
      <c r="S7" s="14" t="s">
        <v>235</v>
      </c>
      <c r="T7" s="14" t="s">
        <v>235</v>
      </c>
      <c r="U7" s="16" t="s">
        <v>73</v>
      </c>
    </row>
    <row r="8" spans="1:21" ht="13.5">
      <c r="A8" s="13" t="s">
        <v>69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3.5">
      <c r="A9" s="13" t="s">
        <v>70</v>
      </c>
      <c r="B9" s="1" t="s">
        <v>236</v>
      </c>
      <c r="C9" s="1" t="s">
        <v>238</v>
      </c>
      <c r="D9" s="1" t="s">
        <v>240</v>
      </c>
      <c r="E9" s="17" t="s">
        <v>74</v>
      </c>
      <c r="F9" s="1" t="s">
        <v>242</v>
      </c>
      <c r="G9" s="1" t="s">
        <v>244</v>
      </c>
      <c r="H9" s="1" t="s">
        <v>246</v>
      </c>
      <c r="I9" s="17" t="s">
        <v>75</v>
      </c>
      <c r="J9" s="1" t="s">
        <v>248</v>
      </c>
      <c r="K9" s="1" t="s">
        <v>250</v>
      </c>
      <c r="L9" s="1" t="s">
        <v>78</v>
      </c>
      <c r="M9" s="17" t="s">
        <v>77</v>
      </c>
      <c r="N9" s="1" t="s">
        <v>253</v>
      </c>
      <c r="O9" s="1" t="s">
        <v>255</v>
      </c>
      <c r="P9" s="1" t="s">
        <v>80</v>
      </c>
      <c r="Q9" s="17" t="s">
        <v>79</v>
      </c>
      <c r="R9" s="1" t="s">
        <v>258</v>
      </c>
      <c r="S9" s="1" t="s">
        <v>260</v>
      </c>
      <c r="T9" s="1" t="s">
        <v>262</v>
      </c>
      <c r="U9" s="17" t="s">
        <v>81</v>
      </c>
    </row>
    <row r="10" spans="1:21" ht="14.25" thickBot="1">
      <c r="A10" s="13" t="s">
        <v>71</v>
      </c>
      <c r="B10" s="1" t="s">
        <v>83</v>
      </c>
      <c r="C10" s="1" t="s">
        <v>83</v>
      </c>
      <c r="D10" s="1" t="s">
        <v>83</v>
      </c>
      <c r="E10" s="17" t="s">
        <v>83</v>
      </c>
      <c r="F10" s="1" t="s">
        <v>83</v>
      </c>
      <c r="G10" s="1" t="s">
        <v>83</v>
      </c>
      <c r="H10" s="1" t="s">
        <v>83</v>
      </c>
      <c r="I10" s="17" t="s">
        <v>83</v>
      </c>
      <c r="J10" s="1" t="s">
        <v>83</v>
      </c>
      <c r="K10" s="1" t="s">
        <v>83</v>
      </c>
      <c r="L10" s="1" t="s">
        <v>83</v>
      </c>
      <c r="M10" s="17" t="s">
        <v>83</v>
      </c>
      <c r="N10" s="1" t="s">
        <v>83</v>
      </c>
      <c r="O10" s="1" t="s">
        <v>83</v>
      </c>
      <c r="P10" s="1" t="s">
        <v>83</v>
      </c>
      <c r="Q10" s="17" t="s">
        <v>83</v>
      </c>
      <c r="R10" s="1" t="s">
        <v>83</v>
      </c>
      <c r="S10" s="1" t="s">
        <v>83</v>
      </c>
      <c r="T10" s="1" t="s">
        <v>83</v>
      </c>
      <c r="U10" s="17" t="s">
        <v>83</v>
      </c>
    </row>
    <row r="11" spans="1:21" ht="14.25" thickTop="1">
      <c r="A11" s="9" t="s">
        <v>82</v>
      </c>
      <c r="B11" s="27">
        <v>4799</v>
      </c>
      <c r="C11" s="27">
        <v>6258</v>
      </c>
      <c r="D11" s="27">
        <v>5443</v>
      </c>
      <c r="E11" s="21">
        <v>4907</v>
      </c>
      <c r="F11" s="27">
        <v>4667</v>
      </c>
      <c r="G11" s="27">
        <v>5241</v>
      </c>
      <c r="H11" s="27">
        <v>5035</v>
      </c>
      <c r="I11" s="21">
        <v>4056</v>
      </c>
      <c r="J11" s="27">
        <v>4672</v>
      </c>
      <c r="K11" s="27">
        <v>3752</v>
      </c>
      <c r="L11" s="27">
        <v>5621</v>
      </c>
      <c r="M11" s="21">
        <v>4053</v>
      </c>
      <c r="N11" s="27">
        <v>4559</v>
      </c>
      <c r="O11" s="27">
        <v>5074</v>
      </c>
      <c r="P11" s="27">
        <v>6284</v>
      </c>
      <c r="Q11" s="21">
        <v>5116</v>
      </c>
      <c r="R11" s="27">
        <v>4925</v>
      </c>
      <c r="S11" s="27">
        <v>5034</v>
      </c>
      <c r="T11" s="27">
        <v>3445</v>
      </c>
      <c r="U11" s="21">
        <v>4186</v>
      </c>
    </row>
    <row r="12" spans="1:21" ht="13.5">
      <c r="A12" s="2" t="s">
        <v>263</v>
      </c>
      <c r="B12" s="28">
        <v>17039</v>
      </c>
      <c r="C12" s="28">
        <v>17769</v>
      </c>
      <c r="D12" s="28">
        <v>19288</v>
      </c>
      <c r="E12" s="22">
        <v>14853</v>
      </c>
      <c r="F12" s="28">
        <v>15613</v>
      </c>
      <c r="G12" s="28">
        <v>17882</v>
      </c>
      <c r="H12" s="28">
        <v>22866</v>
      </c>
      <c r="I12" s="22">
        <v>17186</v>
      </c>
      <c r="J12" s="28">
        <v>16479</v>
      </c>
      <c r="K12" s="28">
        <v>18392</v>
      </c>
      <c r="L12" s="28">
        <v>20196</v>
      </c>
      <c r="M12" s="22">
        <v>14261</v>
      </c>
      <c r="N12" s="28">
        <v>13098</v>
      </c>
      <c r="O12" s="28">
        <v>16826</v>
      </c>
      <c r="P12" s="28">
        <v>16686</v>
      </c>
      <c r="Q12" s="22">
        <v>13470</v>
      </c>
      <c r="R12" s="28">
        <v>14748</v>
      </c>
      <c r="S12" s="28">
        <v>17116</v>
      </c>
      <c r="T12" s="28">
        <v>19998</v>
      </c>
      <c r="U12" s="22">
        <v>14948</v>
      </c>
    </row>
    <row r="13" spans="1:21" ht="13.5">
      <c r="A13" s="2" t="s">
        <v>86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>
        <v>14</v>
      </c>
      <c r="P13" s="28">
        <v>124</v>
      </c>
      <c r="Q13" s="22">
        <v>224</v>
      </c>
      <c r="R13" s="28">
        <v>165</v>
      </c>
      <c r="S13" s="28">
        <v>165</v>
      </c>
      <c r="T13" s="28">
        <v>164</v>
      </c>
      <c r="U13" s="22">
        <v>164</v>
      </c>
    </row>
    <row r="14" spans="1:21" ht="13.5">
      <c r="A14" s="2" t="s">
        <v>88</v>
      </c>
      <c r="B14" s="28">
        <v>23307</v>
      </c>
      <c r="C14" s="28">
        <v>23211</v>
      </c>
      <c r="D14" s="28">
        <v>25602</v>
      </c>
      <c r="E14" s="22">
        <v>25356</v>
      </c>
      <c r="F14" s="28">
        <v>24343</v>
      </c>
      <c r="G14" s="28">
        <v>22412</v>
      </c>
      <c r="H14" s="28">
        <v>23602</v>
      </c>
      <c r="I14" s="22">
        <v>23702</v>
      </c>
      <c r="J14" s="28">
        <v>22671</v>
      </c>
      <c r="K14" s="28">
        <v>20928</v>
      </c>
      <c r="L14" s="28">
        <v>23052</v>
      </c>
      <c r="M14" s="22">
        <v>21450</v>
      </c>
      <c r="N14" s="28">
        <v>22210</v>
      </c>
      <c r="O14" s="28">
        <v>21213</v>
      </c>
      <c r="P14" s="28">
        <v>23456</v>
      </c>
      <c r="Q14" s="22">
        <v>24032</v>
      </c>
      <c r="R14" s="28">
        <v>20483</v>
      </c>
      <c r="S14" s="28">
        <v>18910</v>
      </c>
      <c r="T14" s="28">
        <v>21348</v>
      </c>
      <c r="U14" s="22">
        <v>20066</v>
      </c>
    </row>
    <row r="15" spans="1:21" ht="13.5">
      <c r="A15" s="2" t="s">
        <v>89</v>
      </c>
      <c r="B15" s="28">
        <v>1327</v>
      </c>
      <c r="C15" s="28">
        <v>1397</v>
      </c>
      <c r="D15" s="28">
        <v>1177</v>
      </c>
      <c r="E15" s="22">
        <v>1250</v>
      </c>
      <c r="F15" s="28">
        <v>1122</v>
      </c>
      <c r="G15" s="28">
        <v>1127</v>
      </c>
      <c r="H15" s="28">
        <v>1081</v>
      </c>
      <c r="I15" s="22">
        <v>1076</v>
      </c>
      <c r="J15" s="28">
        <v>984</v>
      </c>
      <c r="K15" s="28">
        <v>992</v>
      </c>
      <c r="L15" s="28">
        <v>889</v>
      </c>
      <c r="M15" s="22">
        <v>935</v>
      </c>
      <c r="N15" s="28">
        <v>933</v>
      </c>
      <c r="O15" s="28">
        <v>941</v>
      </c>
      <c r="P15" s="28">
        <v>870</v>
      </c>
      <c r="Q15" s="22">
        <v>1035</v>
      </c>
      <c r="R15" s="28">
        <v>930</v>
      </c>
      <c r="S15" s="28">
        <v>949</v>
      </c>
      <c r="T15" s="28">
        <v>889</v>
      </c>
      <c r="U15" s="22">
        <v>853</v>
      </c>
    </row>
    <row r="16" spans="1:21" ht="13.5">
      <c r="A16" s="2" t="s">
        <v>90</v>
      </c>
      <c r="B16" s="28">
        <v>7136</v>
      </c>
      <c r="C16" s="28">
        <v>7061</v>
      </c>
      <c r="D16" s="28">
        <v>6979</v>
      </c>
      <c r="E16" s="22">
        <v>6212</v>
      </c>
      <c r="F16" s="28">
        <v>5134</v>
      </c>
      <c r="G16" s="28">
        <v>5557</v>
      </c>
      <c r="H16" s="28">
        <v>6335</v>
      </c>
      <c r="I16" s="22">
        <v>6119</v>
      </c>
      <c r="J16" s="28">
        <v>5516</v>
      </c>
      <c r="K16" s="28">
        <v>5845</v>
      </c>
      <c r="L16" s="28">
        <v>5754</v>
      </c>
      <c r="M16" s="22">
        <v>5735</v>
      </c>
      <c r="N16" s="28">
        <v>4479</v>
      </c>
      <c r="O16" s="28">
        <v>4642</v>
      </c>
      <c r="P16" s="28">
        <v>5307</v>
      </c>
      <c r="Q16" s="22">
        <v>4355</v>
      </c>
      <c r="R16" s="28">
        <v>4660</v>
      </c>
      <c r="S16" s="28">
        <v>4582</v>
      </c>
      <c r="T16" s="28">
        <v>5173</v>
      </c>
      <c r="U16" s="22">
        <v>4868</v>
      </c>
    </row>
    <row r="17" spans="1:21" ht="13.5">
      <c r="A17" s="2" t="s">
        <v>94</v>
      </c>
      <c r="B17" s="28">
        <v>2611</v>
      </c>
      <c r="C17" s="28">
        <v>2544</v>
      </c>
      <c r="D17" s="28">
        <v>2656</v>
      </c>
      <c r="E17" s="22">
        <v>2504</v>
      </c>
      <c r="F17" s="28">
        <v>2546</v>
      </c>
      <c r="G17" s="28">
        <v>2266</v>
      </c>
      <c r="H17" s="28">
        <v>1950</v>
      </c>
      <c r="I17" s="22">
        <v>2244</v>
      </c>
      <c r="J17" s="28">
        <v>1945</v>
      </c>
      <c r="K17" s="28">
        <v>1677</v>
      </c>
      <c r="L17" s="28">
        <v>1791</v>
      </c>
      <c r="M17" s="22">
        <v>1902</v>
      </c>
      <c r="N17" s="28">
        <v>1787</v>
      </c>
      <c r="O17" s="28">
        <v>1386</v>
      </c>
      <c r="P17" s="28">
        <v>1335</v>
      </c>
      <c r="Q17" s="22">
        <v>1886</v>
      </c>
      <c r="R17" s="28">
        <v>1642</v>
      </c>
      <c r="S17" s="28">
        <v>1537</v>
      </c>
      <c r="T17" s="28">
        <v>1767</v>
      </c>
      <c r="U17" s="22">
        <v>1797</v>
      </c>
    </row>
    <row r="18" spans="1:21" ht="13.5">
      <c r="A18" s="2" t="s">
        <v>96</v>
      </c>
      <c r="B18" s="28">
        <v>-173</v>
      </c>
      <c r="C18" s="28">
        <v>-168</v>
      </c>
      <c r="D18" s="28">
        <v>-161</v>
      </c>
      <c r="E18" s="22">
        <v>-157</v>
      </c>
      <c r="F18" s="28">
        <v>-159</v>
      </c>
      <c r="G18" s="28">
        <v>-154</v>
      </c>
      <c r="H18" s="28">
        <v>-162</v>
      </c>
      <c r="I18" s="22">
        <v>-132</v>
      </c>
      <c r="J18" s="28">
        <v>-109</v>
      </c>
      <c r="K18" s="28">
        <v>-117</v>
      </c>
      <c r="L18" s="28">
        <v>-285</v>
      </c>
      <c r="M18" s="22">
        <v>-259</v>
      </c>
      <c r="N18" s="28">
        <v>-400</v>
      </c>
      <c r="O18" s="28">
        <v>-425</v>
      </c>
      <c r="P18" s="28">
        <v>-417</v>
      </c>
      <c r="Q18" s="22">
        <v>-470</v>
      </c>
      <c r="R18" s="28">
        <v>-442</v>
      </c>
      <c r="S18" s="28">
        <v>-367</v>
      </c>
      <c r="T18" s="28">
        <v>-380</v>
      </c>
      <c r="U18" s="22">
        <v>-335</v>
      </c>
    </row>
    <row r="19" spans="1:21" ht="13.5">
      <c r="A19" s="2" t="s">
        <v>97</v>
      </c>
      <c r="B19" s="28">
        <v>56050</v>
      </c>
      <c r="C19" s="28">
        <v>58074</v>
      </c>
      <c r="D19" s="28">
        <v>60985</v>
      </c>
      <c r="E19" s="22">
        <v>54927</v>
      </c>
      <c r="F19" s="28">
        <v>53267</v>
      </c>
      <c r="G19" s="28">
        <v>54334</v>
      </c>
      <c r="H19" s="28">
        <v>60709</v>
      </c>
      <c r="I19" s="22">
        <v>54252</v>
      </c>
      <c r="J19" s="28">
        <v>52161</v>
      </c>
      <c r="K19" s="28">
        <v>51471</v>
      </c>
      <c r="L19" s="28">
        <v>57020</v>
      </c>
      <c r="M19" s="22">
        <v>48079</v>
      </c>
      <c r="N19" s="28">
        <v>46669</v>
      </c>
      <c r="O19" s="28">
        <v>49675</v>
      </c>
      <c r="P19" s="28">
        <v>53648</v>
      </c>
      <c r="Q19" s="22">
        <v>49652</v>
      </c>
      <c r="R19" s="28">
        <v>47113</v>
      </c>
      <c r="S19" s="28">
        <v>47928</v>
      </c>
      <c r="T19" s="28">
        <v>52406</v>
      </c>
      <c r="U19" s="22">
        <v>47178</v>
      </c>
    </row>
    <row r="20" spans="1:21" ht="13.5">
      <c r="A20" s="3" t="s">
        <v>264</v>
      </c>
      <c r="B20" s="28">
        <v>7321</v>
      </c>
      <c r="C20" s="28">
        <v>7358</v>
      </c>
      <c r="D20" s="28">
        <v>7267</v>
      </c>
      <c r="E20" s="22">
        <v>7258</v>
      </c>
      <c r="F20" s="28">
        <v>7111</v>
      </c>
      <c r="G20" s="28">
        <v>7202</v>
      </c>
      <c r="H20" s="28">
        <v>7297</v>
      </c>
      <c r="I20" s="22">
        <v>7293</v>
      </c>
      <c r="J20" s="28">
        <v>7405</v>
      </c>
      <c r="K20" s="28">
        <v>7629</v>
      </c>
      <c r="L20" s="28">
        <v>7770</v>
      </c>
      <c r="M20" s="22">
        <v>8009</v>
      </c>
      <c r="N20" s="28">
        <v>8273</v>
      </c>
      <c r="O20" s="28">
        <v>8419</v>
      </c>
      <c r="P20" s="28">
        <v>8442</v>
      </c>
      <c r="Q20" s="22">
        <v>8403</v>
      </c>
      <c r="R20" s="28">
        <v>8299</v>
      </c>
      <c r="S20" s="28">
        <v>8449</v>
      </c>
      <c r="T20" s="28">
        <v>8562</v>
      </c>
      <c r="U20" s="22">
        <v>8599</v>
      </c>
    </row>
    <row r="21" spans="1:21" ht="13.5">
      <c r="A21" s="3" t="s">
        <v>109</v>
      </c>
      <c r="B21" s="28">
        <v>8163</v>
      </c>
      <c r="C21" s="28">
        <v>8177</v>
      </c>
      <c r="D21" s="28">
        <v>8166</v>
      </c>
      <c r="E21" s="22">
        <v>8137</v>
      </c>
      <c r="F21" s="28">
        <v>8237</v>
      </c>
      <c r="G21" s="28">
        <v>8100</v>
      </c>
      <c r="H21" s="28">
        <v>8116</v>
      </c>
      <c r="I21" s="22">
        <v>8142</v>
      </c>
      <c r="J21" s="28">
        <v>8675</v>
      </c>
      <c r="K21" s="28">
        <v>8702</v>
      </c>
      <c r="L21" s="28">
        <v>8848</v>
      </c>
      <c r="M21" s="22">
        <v>8918</v>
      </c>
      <c r="N21" s="28">
        <v>8852</v>
      </c>
      <c r="O21" s="28">
        <v>8873</v>
      </c>
      <c r="P21" s="28">
        <v>8896</v>
      </c>
      <c r="Q21" s="22">
        <v>8898</v>
      </c>
      <c r="R21" s="28">
        <v>8924</v>
      </c>
      <c r="S21" s="28">
        <v>8515</v>
      </c>
      <c r="T21" s="28">
        <v>8492</v>
      </c>
      <c r="U21" s="22">
        <v>8469</v>
      </c>
    </row>
    <row r="22" spans="1:21" ht="13.5">
      <c r="A22" s="3" t="s">
        <v>112</v>
      </c>
      <c r="B22" s="28">
        <v>6216</v>
      </c>
      <c r="C22" s="28">
        <v>6328</v>
      </c>
      <c r="D22" s="28">
        <v>5827</v>
      </c>
      <c r="E22" s="22">
        <v>5704</v>
      </c>
      <c r="F22" s="28">
        <v>5557</v>
      </c>
      <c r="G22" s="28">
        <v>5501</v>
      </c>
      <c r="H22" s="28">
        <v>5315</v>
      </c>
      <c r="I22" s="22">
        <v>1232</v>
      </c>
      <c r="J22" s="28">
        <v>4986</v>
      </c>
      <c r="K22" s="28">
        <v>5107</v>
      </c>
      <c r="L22" s="28">
        <v>5199</v>
      </c>
      <c r="M22" s="22">
        <v>1405</v>
      </c>
      <c r="N22" s="28">
        <v>5360</v>
      </c>
      <c r="O22" s="28">
        <v>5693</v>
      </c>
      <c r="P22" s="28">
        <v>5863</v>
      </c>
      <c r="Q22" s="22">
        <v>1786</v>
      </c>
      <c r="R22" s="28">
        <v>5743</v>
      </c>
      <c r="S22" s="28">
        <v>6223</v>
      </c>
      <c r="T22" s="28">
        <v>6412</v>
      </c>
      <c r="U22" s="22">
        <v>2272</v>
      </c>
    </row>
    <row r="23" spans="1:21" ht="13.5">
      <c r="A23" s="3" t="s">
        <v>113</v>
      </c>
      <c r="B23" s="28">
        <v>21701</v>
      </c>
      <c r="C23" s="28">
        <v>21864</v>
      </c>
      <c r="D23" s="28">
        <v>21261</v>
      </c>
      <c r="E23" s="22">
        <v>21100</v>
      </c>
      <c r="F23" s="28">
        <v>20906</v>
      </c>
      <c r="G23" s="28">
        <v>20804</v>
      </c>
      <c r="H23" s="28">
        <v>20728</v>
      </c>
      <c r="I23" s="22">
        <v>20524</v>
      </c>
      <c r="J23" s="28">
        <v>21067</v>
      </c>
      <c r="K23" s="28">
        <v>21439</v>
      </c>
      <c r="L23" s="28">
        <v>21819</v>
      </c>
      <c r="M23" s="22">
        <v>22067</v>
      </c>
      <c r="N23" s="28">
        <v>22486</v>
      </c>
      <c r="O23" s="28">
        <v>22986</v>
      </c>
      <c r="P23" s="28">
        <v>23203</v>
      </c>
      <c r="Q23" s="22">
        <v>23179</v>
      </c>
      <c r="R23" s="28">
        <v>22967</v>
      </c>
      <c r="S23" s="28">
        <v>23189</v>
      </c>
      <c r="T23" s="28">
        <v>23467</v>
      </c>
      <c r="U23" s="22">
        <v>23653</v>
      </c>
    </row>
    <row r="24" spans="1:21" ht="13.5">
      <c r="A24" s="2" t="s">
        <v>117</v>
      </c>
      <c r="B24" s="28">
        <v>1003</v>
      </c>
      <c r="C24" s="28">
        <v>1060</v>
      </c>
      <c r="D24" s="28">
        <v>1061</v>
      </c>
      <c r="E24" s="22">
        <v>757</v>
      </c>
      <c r="F24" s="28">
        <v>513</v>
      </c>
      <c r="G24" s="28">
        <v>488</v>
      </c>
      <c r="H24" s="28">
        <v>495</v>
      </c>
      <c r="I24" s="22">
        <v>507</v>
      </c>
      <c r="J24" s="28">
        <v>515</v>
      </c>
      <c r="K24" s="28">
        <v>518</v>
      </c>
      <c r="L24" s="28">
        <v>553</v>
      </c>
      <c r="M24" s="22">
        <v>575</v>
      </c>
      <c r="N24" s="28">
        <v>623</v>
      </c>
      <c r="O24" s="28">
        <v>684</v>
      </c>
      <c r="P24" s="28">
        <v>748</v>
      </c>
      <c r="Q24" s="22">
        <v>778</v>
      </c>
      <c r="R24" s="28">
        <v>1085</v>
      </c>
      <c r="S24" s="28">
        <v>464</v>
      </c>
      <c r="T24" s="28">
        <v>510</v>
      </c>
      <c r="U24" s="22">
        <v>553</v>
      </c>
    </row>
    <row r="25" spans="1:21" ht="13.5">
      <c r="A25" s="3" t="s">
        <v>94</v>
      </c>
      <c r="B25" s="28">
        <v>3251</v>
      </c>
      <c r="C25" s="28">
        <v>3192</v>
      </c>
      <c r="D25" s="28">
        <v>2979</v>
      </c>
      <c r="E25" s="22">
        <v>2877</v>
      </c>
      <c r="F25" s="28">
        <v>4187</v>
      </c>
      <c r="G25" s="28">
        <v>3690</v>
      </c>
      <c r="H25" s="28">
        <v>3701</v>
      </c>
      <c r="I25" s="22">
        <v>1020</v>
      </c>
      <c r="J25" s="28">
        <v>3952</v>
      </c>
      <c r="K25" s="28">
        <v>4034</v>
      </c>
      <c r="L25" s="28">
        <v>4008</v>
      </c>
      <c r="M25" s="22">
        <v>1475</v>
      </c>
      <c r="N25" s="28">
        <v>4300</v>
      </c>
      <c r="O25" s="28">
        <v>3544</v>
      </c>
      <c r="P25" s="28">
        <v>3964</v>
      </c>
      <c r="Q25" s="22">
        <v>1546</v>
      </c>
      <c r="R25" s="28">
        <v>4284</v>
      </c>
      <c r="S25" s="28">
        <v>4337</v>
      </c>
      <c r="T25" s="28">
        <v>4992</v>
      </c>
      <c r="U25" s="22">
        <v>1764</v>
      </c>
    </row>
    <row r="26" spans="1:21" ht="13.5">
      <c r="A26" s="3" t="s">
        <v>96</v>
      </c>
      <c r="B26" s="28">
        <v>-469</v>
      </c>
      <c r="C26" s="28">
        <v>-468</v>
      </c>
      <c r="D26" s="28">
        <v>-494</v>
      </c>
      <c r="E26" s="22">
        <v>-498</v>
      </c>
      <c r="F26" s="28">
        <v>-509</v>
      </c>
      <c r="G26" s="28">
        <v>-508</v>
      </c>
      <c r="H26" s="28">
        <v>-517</v>
      </c>
      <c r="I26" s="22">
        <v>-529</v>
      </c>
      <c r="J26" s="28">
        <v>-1026</v>
      </c>
      <c r="K26" s="28">
        <v>-1015</v>
      </c>
      <c r="L26" s="28">
        <v>-1022</v>
      </c>
      <c r="M26" s="22">
        <v>-1027</v>
      </c>
      <c r="N26" s="28">
        <v>-1020</v>
      </c>
      <c r="O26" s="28">
        <v>-1026</v>
      </c>
      <c r="P26" s="28">
        <v>-1032</v>
      </c>
      <c r="Q26" s="22">
        <v>-1044</v>
      </c>
      <c r="R26" s="28">
        <v>-1067</v>
      </c>
      <c r="S26" s="28">
        <v>-1067</v>
      </c>
      <c r="T26" s="28">
        <v>-1076</v>
      </c>
      <c r="U26" s="22">
        <v>-1079</v>
      </c>
    </row>
    <row r="27" spans="1:21" ht="13.5">
      <c r="A27" s="3" t="s">
        <v>124</v>
      </c>
      <c r="B27" s="28">
        <v>2782</v>
      </c>
      <c r="C27" s="28">
        <v>2723</v>
      </c>
      <c r="D27" s="28">
        <v>2485</v>
      </c>
      <c r="E27" s="22">
        <v>2378</v>
      </c>
      <c r="F27" s="28">
        <v>3677</v>
      </c>
      <c r="G27" s="28">
        <v>3182</v>
      </c>
      <c r="H27" s="28">
        <v>3184</v>
      </c>
      <c r="I27" s="22">
        <v>3380</v>
      </c>
      <c r="J27" s="28">
        <v>2925</v>
      </c>
      <c r="K27" s="28">
        <v>3018</v>
      </c>
      <c r="L27" s="28">
        <v>2986</v>
      </c>
      <c r="M27" s="22">
        <v>2969</v>
      </c>
      <c r="N27" s="28">
        <v>3279</v>
      </c>
      <c r="O27" s="28">
        <v>2518</v>
      </c>
      <c r="P27" s="28">
        <v>2932</v>
      </c>
      <c r="Q27" s="22">
        <v>3394</v>
      </c>
      <c r="R27" s="28">
        <v>3216</v>
      </c>
      <c r="S27" s="28">
        <v>3269</v>
      </c>
      <c r="T27" s="28">
        <v>3916</v>
      </c>
      <c r="U27" s="22">
        <v>3937</v>
      </c>
    </row>
    <row r="28" spans="1:21" ht="13.5">
      <c r="A28" s="2" t="s">
        <v>125</v>
      </c>
      <c r="B28" s="28">
        <v>25486</v>
      </c>
      <c r="C28" s="28">
        <v>25648</v>
      </c>
      <c r="D28" s="28">
        <v>24807</v>
      </c>
      <c r="E28" s="22">
        <v>24235</v>
      </c>
      <c r="F28" s="28">
        <v>25097</v>
      </c>
      <c r="G28" s="28">
        <v>24475</v>
      </c>
      <c r="H28" s="28">
        <v>24409</v>
      </c>
      <c r="I28" s="22">
        <v>24412</v>
      </c>
      <c r="J28" s="28">
        <v>24509</v>
      </c>
      <c r="K28" s="28">
        <v>24976</v>
      </c>
      <c r="L28" s="28">
        <v>25359</v>
      </c>
      <c r="M28" s="22">
        <v>25611</v>
      </c>
      <c r="N28" s="28">
        <v>26389</v>
      </c>
      <c r="O28" s="28">
        <v>26188</v>
      </c>
      <c r="P28" s="28">
        <v>26884</v>
      </c>
      <c r="Q28" s="22">
        <v>27352</v>
      </c>
      <c r="R28" s="28">
        <v>27270</v>
      </c>
      <c r="S28" s="28">
        <v>26923</v>
      </c>
      <c r="T28" s="28">
        <v>27893</v>
      </c>
      <c r="U28" s="22">
        <v>28144</v>
      </c>
    </row>
    <row r="29" spans="1:21" ht="14.25" thickBot="1">
      <c r="A29" s="5" t="s">
        <v>126</v>
      </c>
      <c r="B29" s="29">
        <v>81536</v>
      </c>
      <c r="C29" s="29">
        <v>83723</v>
      </c>
      <c r="D29" s="29">
        <v>85793</v>
      </c>
      <c r="E29" s="23">
        <v>79163</v>
      </c>
      <c r="F29" s="29">
        <v>78365</v>
      </c>
      <c r="G29" s="29">
        <v>78809</v>
      </c>
      <c r="H29" s="29">
        <v>85118</v>
      </c>
      <c r="I29" s="23">
        <v>78664</v>
      </c>
      <c r="J29" s="29">
        <v>76671</v>
      </c>
      <c r="K29" s="29">
        <v>76448</v>
      </c>
      <c r="L29" s="29">
        <v>82379</v>
      </c>
      <c r="M29" s="23">
        <v>73690</v>
      </c>
      <c r="N29" s="29">
        <v>73058</v>
      </c>
      <c r="O29" s="29">
        <v>75864</v>
      </c>
      <c r="P29" s="29">
        <v>80532</v>
      </c>
      <c r="Q29" s="23">
        <v>77004</v>
      </c>
      <c r="R29" s="29">
        <v>74384</v>
      </c>
      <c r="S29" s="29">
        <v>74851</v>
      </c>
      <c r="T29" s="29">
        <v>80300</v>
      </c>
      <c r="U29" s="23">
        <v>75322</v>
      </c>
    </row>
    <row r="30" spans="1:21" ht="14.25" thickTop="1">
      <c r="A30" s="2" t="s">
        <v>265</v>
      </c>
      <c r="B30" s="28">
        <v>8574</v>
      </c>
      <c r="C30" s="28">
        <v>9880</v>
      </c>
      <c r="D30" s="28">
        <v>14250</v>
      </c>
      <c r="E30" s="22">
        <v>14810</v>
      </c>
      <c r="F30" s="28">
        <v>15754</v>
      </c>
      <c r="G30" s="28">
        <v>17173</v>
      </c>
      <c r="H30" s="28">
        <v>17195</v>
      </c>
      <c r="I30" s="22">
        <v>17595</v>
      </c>
      <c r="J30" s="28">
        <v>17096</v>
      </c>
      <c r="K30" s="28">
        <v>17416</v>
      </c>
      <c r="L30" s="28">
        <v>17398</v>
      </c>
      <c r="M30" s="22">
        <v>15295</v>
      </c>
      <c r="N30" s="28">
        <v>14804</v>
      </c>
      <c r="O30" s="28">
        <v>15771</v>
      </c>
      <c r="P30" s="28">
        <v>16125</v>
      </c>
      <c r="Q30" s="22">
        <v>17143</v>
      </c>
      <c r="R30" s="28">
        <v>15469</v>
      </c>
      <c r="S30" s="28">
        <v>13704</v>
      </c>
      <c r="T30" s="28">
        <v>14728</v>
      </c>
      <c r="U30" s="22">
        <v>14025</v>
      </c>
    </row>
    <row r="31" spans="1:21" ht="13.5">
      <c r="A31" s="2" t="s">
        <v>266</v>
      </c>
      <c r="B31" s="28">
        <v>8497</v>
      </c>
      <c r="C31" s="28">
        <v>6151</v>
      </c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</row>
    <row r="32" spans="1:21" ht="13.5">
      <c r="A32" s="2" t="s">
        <v>130</v>
      </c>
      <c r="B32" s="28">
        <v>15623</v>
      </c>
      <c r="C32" s="28">
        <v>20261</v>
      </c>
      <c r="D32" s="28">
        <v>24168</v>
      </c>
      <c r="E32" s="22">
        <v>20320</v>
      </c>
      <c r="F32" s="28">
        <v>18795</v>
      </c>
      <c r="G32" s="28">
        <v>19009</v>
      </c>
      <c r="H32" s="28">
        <v>25536</v>
      </c>
      <c r="I32" s="22">
        <v>20252</v>
      </c>
      <c r="J32" s="28">
        <v>18864</v>
      </c>
      <c r="K32" s="28">
        <v>18148</v>
      </c>
      <c r="L32" s="28">
        <v>22843</v>
      </c>
      <c r="M32" s="22">
        <v>18238</v>
      </c>
      <c r="N32" s="28">
        <v>16534</v>
      </c>
      <c r="O32" s="28">
        <v>19225</v>
      </c>
      <c r="P32" s="28">
        <v>21850</v>
      </c>
      <c r="Q32" s="22">
        <v>17400</v>
      </c>
      <c r="R32" s="28">
        <v>19111</v>
      </c>
      <c r="S32" s="28">
        <v>19700</v>
      </c>
      <c r="T32" s="28">
        <v>18800</v>
      </c>
      <c r="U32" s="22">
        <v>11470</v>
      </c>
    </row>
    <row r="33" spans="1:21" ht="13.5">
      <c r="A33" s="2" t="s">
        <v>132</v>
      </c>
      <c r="B33" s="28">
        <v>1661</v>
      </c>
      <c r="C33" s="28">
        <v>1858</v>
      </c>
      <c r="D33" s="28">
        <v>1822</v>
      </c>
      <c r="E33" s="22">
        <v>2374</v>
      </c>
      <c r="F33" s="28">
        <v>2564</v>
      </c>
      <c r="G33" s="28">
        <v>2581</v>
      </c>
      <c r="H33" s="28">
        <v>2715</v>
      </c>
      <c r="I33" s="22">
        <v>2048</v>
      </c>
      <c r="J33" s="28">
        <v>1966</v>
      </c>
      <c r="K33" s="28">
        <v>2021</v>
      </c>
      <c r="L33" s="28">
        <v>2066</v>
      </c>
      <c r="M33" s="22">
        <v>2222</v>
      </c>
      <c r="N33" s="28">
        <v>1471</v>
      </c>
      <c r="O33" s="28">
        <v>1359</v>
      </c>
      <c r="P33" s="28">
        <v>2051</v>
      </c>
      <c r="Q33" s="22">
        <v>2535</v>
      </c>
      <c r="R33" s="28"/>
      <c r="S33" s="28"/>
      <c r="T33" s="28"/>
      <c r="U33" s="22">
        <v>3514</v>
      </c>
    </row>
    <row r="34" spans="1:21" ht="13.5">
      <c r="A34" s="2" t="s">
        <v>135</v>
      </c>
      <c r="B34" s="28">
        <v>587</v>
      </c>
      <c r="C34" s="28">
        <v>573</v>
      </c>
      <c r="D34" s="28">
        <v>694</v>
      </c>
      <c r="E34" s="22">
        <v>459</v>
      </c>
      <c r="F34" s="28">
        <v>859</v>
      </c>
      <c r="G34" s="28">
        <v>724</v>
      </c>
      <c r="H34" s="28">
        <v>507</v>
      </c>
      <c r="I34" s="22">
        <v>278</v>
      </c>
      <c r="J34" s="28">
        <v>620</v>
      </c>
      <c r="K34" s="28">
        <v>532</v>
      </c>
      <c r="L34" s="28">
        <v>295</v>
      </c>
      <c r="M34" s="22">
        <v>284</v>
      </c>
      <c r="N34" s="28">
        <v>369</v>
      </c>
      <c r="O34" s="28">
        <v>123</v>
      </c>
      <c r="P34" s="28">
        <v>100</v>
      </c>
      <c r="Q34" s="22">
        <v>89</v>
      </c>
      <c r="R34" s="28">
        <v>478</v>
      </c>
      <c r="S34" s="28">
        <v>265</v>
      </c>
      <c r="T34" s="28">
        <v>244</v>
      </c>
      <c r="U34" s="22">
        <v>184</v>
      </c>
    </row>
    <row r="35" spans="1:21" ht="13.5">
      <c r="A35" s="2" t="s">
        <v>267</v>
      </c>
      <c r="B35" s="28"/>
      <c r="C35" s="28"/>
      <c r="D35" s="28"/>
      <c r="E35" s="22"/>
      <c r="F35" s="28"/>
      <c r="G35" s="28"/>
      <c r="H35" s="28"/>
      <c r="I35" s="22"/>
      <c r="J35" s="28"/>
      <c r="K35" s="28">
        <v>507</v>
      </c>
      <c r="L35" s="28">
        <v>669</v>
      </c>
      <c r="M35" s="22"/>
      <c r="N35" s="28">
        <v>124</v>
      </c>
      <c r="O35" s="28">
        <v>592</v>
      </c>
      <c r="P35" s="28">
        <v>777</v>
      </c>
      <c r="Q35" s="22"/>
      <c r="R35" s="28">
        <v>157</v>
      </c>
      <c r="S35" s="28">
        <v>655</v>
      </c>
      <c r="T35" s="28">
        <v>698</v>
      </c>
      <c r="U35" s="22"/>
    </row>
    <row r="36" spans="1:21" ht="13.5">
      <c r="A36" s="2" t="s">
        <v>139</v>
      </c>
      <c r="B36" s="28"/>
      <c r="C36" s="28">
        <v>605</v>
      </c>
      <c r="D36" s="28">
        <v>1053</v>
      </c>
      <c r="E36" s="22">
        <v>142</v>
      </c>
      <c r="F36" s="28"/>
      <c r="G36" s="28">
        <v>519</v>
      </c>
      <c r="H36" s="28">
        <v>753</v>
      </c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</row>
    <row r="37" spans="1:21" ht="13.5">
      <c r="A37" s="2" t="s">
        <v>268</v>
      </c>
      <c r="B37" s="28">
        <v>558</v>
      </c>
      <c r="C37" s="28">
        <v>607</v>
      </c>
      <c r="D37" s="28">
        <v>745</v>
      </c>
      <c r="E37" s="22">
        <v>826</v>
      </c>
      <c r="F37" s="28">
        <v>563</v>
      </c>
      <c r="G37" s="28">
        <v>586</v>
      </c>
      <c r="H37" s="28">
        <v>573</v>
      </c>
      <c r="I37" s="22">
        <v>662</v>
      </c>
      <c r="J37" s="28">
        <v>643</v>
      </c>
      <c r="K37" s="28">
        <v>682</v>
      </c>
      <c r="L37" s="28">
        <v>705</v>
      </c>
      <c r="M37" s="22">
        <v>648</v>
      </c>
      <c r="N37" s="28"/>
      <c r="O37" s="28"/>
      <c r="P37" s="28"/>
      <c r="Q37" s="22">
        <v>134</v>
      </c>
      <c r="R37" s="28"/>
      <c r="S37" s="28"/>
      <c r="T37" s="28"/>
      <c r="U37" s="22">
        <v>286</v>
      </c>
    </row>
    <row r="38" spans="1:21" ht="13.5">
      <c r="A38" s="2" t="s">
        <v>94</v>
      </c>
      <c r="B38" s="28">
        <v>4054</v>
      </c>
      <c r="C38" s="28">
        <v>3453</v>
      </c>
      <c r="D38" s="28">
        <v>5221</v>
      </c>
      <c r="E38" s="22">
        <v>4871</v>
      </c>
      <c r="F38" s="28">
        <v>4735</v>
      </c>
      <c r="G38" s="28">
        <v>4526</v>
      </c>
      <c r="H38" s="28">
        <v>4637</v>
      </c>
      <c r="I38" s="22">
        <v>531</v>
      </c>
      <c r="J38" s="28">
        <v>3457</v>
      </c>
      <c r="K38" s="28">
        <v>3123</v>
      </c>
      <c r="L38" s="28">
        <v>3700</v>
      </c>
      <c r="M38" s="22">
        <v>346</v>
      </c>
      <c r="N38" s="28">
        <v>3954</v>
      </c>
      <c r="O38" s="28">
        <v>3481</v>
      </c>
      <c r="P38" s="28">
        <v>4290</v>
      </c>
      <c r="Q38" s="22">
        <v>365</v>
      </c>
      <c r="R38" s="28">
        <v>3840</v>
      </c>
      <c r="S38" s="28">
        <v>4286</v>
      </c>
      <c r="T38" s="28">
        <v>4791</v>
      </c>
      <c r="U38" s="22">
        <v>466</v>
      </c>
    </row>
    <row r="39" spans="1:21" ht="13.5">
      <c r="A39" s="2" t="s">
        <v>143</v>
      </c>
      <c r="B39" s="28">
        <v>39557</v>
      </c>
      <c r="C39" s="28">
        <v>43391</v>
      </c>
      <c r="D39" s="28">
        <v>47955</v>
      </c>
      <c r="E39" s="22">
        <v>43805</v>
      </c>
      <c r="F39" s="28">
        <v>43272</v>
      </c>
      <c r="G39" s="28">
        <v>45122</v>
      </c>
      <c r="H39" s="28">
        <v>51918</v>
      </c>
      <c r="I39" s="22">
        <v>45009</v>
      </c>
      <c r="J39" s="28">
        <v>42648</v>
      </c>
      <c r="K39" s="28">
        <v>42432</v>
      </c>
      <c r="L39" s="28">
        <v>47679</v>
      </c>
      <c r="M39" s="22">
        <v>40009</v>
      </c>
      <c r="N39" s="28">
        <v>37257</v>
      </c>
      <c r="O39" s="28">
        <v>40553</v>
      </c>
      <c r="P39" s="28">
        <v>45195</v>
      </c>
      <c r="Q39" s="22">
        <v>41396</v>
      </c>
      <c r="R39" s="28">
        <v>39057</v>
      </c>
      <c r="S39" s="28">
        <v>38613</v>
      </c>
      <c r="T39" s="28">
        <v>39262</v>
      </c>
      <c r="U39" s="22">
        <v>34016</v>
      </c>
    </row>
    <row r="40" spans="1:21" ht="13.5">
      <c r="A40" s="2" t="s">
        <v>144</v>
      </c>
      <c r="B40" s="28">
        <v>4560</v>
      </c>
      <c r="C40" s="28">
        <v>4106</v>
      </c>
      <c r="D40" s="28">
        <v>3399</v>
      </c>
      <c r="E40" s="22">
        <v>2724</v>
      </c>
      <c r="F40" s="28">
        <v>2713</v>
      </c>
      <c r="G40" s="28">
        <v>2405</v>
      </c>
      <c r="H40" s="28">
        <v>1642</v>
      </c>
      <c r="I40" s="22">
        <v>2232</v>
      </c>
      <c r="J40" s="28">
        <v>2802</v>
      </c>
      <c r="K40" s="28">
        <v>2907</v>
      </c>
      <c r="L40" s="28">
        <v>3324</v>
      </c>
      <c r="M40" s="22">
        <v>3406</v>
      </c>
      <c r="N40" s="28">
        <v>3905</v>
      </c>
      <c r="O40" s="28">
        <v>3493</v>
      </c>
      <c r="P40" s="28">
        <v>3814</v>
      </c>
      <c r="Q40" s="22">
        <v>3328</v>
      </c>
      <c r="R40" s="28">
        <v>2913</v>
      </c>
      <c r="S40" s="28">
        <v>2939</v>
      </c>
      <c r="T40" s="28">
        <v>4145</v>
      </c>
      <c r="U40" s="22">
        <v>4967</v>
      </c>
    </row>
    <row r="41" spans="1:21" ht="13.5">
      <c r="A41" s="2" t="s">
        <v>148</v>
      </c>
      <c r="B41" s="28">
        <v>429</v>
      </c>
      <c r="C41" s="28">
        <v>535</v>
      </c>
      <c r="D41" s="28">
        <v>707</v>
      </c>
      <c r="E41" s="22">
        <v>858</v>
      </c>
      <c r="F41" s="28">
        <v>3078</v>
      </c>
      <c r="G41" s="28">
        <v>3146</v>
      </c>
      <c r="H41" s="28">
        <v>3230</v>
      </c>
      <c r="I41" s="22">
        <v>3282</v>
      </c>
      <c r="J41" s="28">
        <v>3464</v>
      </c>
      <c r="K41" s="28">
        <v>3533</v>
      </c>
      <c r="L41" s="28">
        <v>3611</v>
      </c>
      <c r="M41" s="22">
        <v>3688</v>
      </c>
      <c r="N41" s="28">
        <v>3824</v>
      </c>
      <c r="O41" s="28">
        <v>3915</v>
      </c>
      <c r="P41" s="28">
        <v>4002</v>
      </c>
      <c r="Q41" s="22">
        <v>4137</v>
      </c>
      <c r="R41" s="28">
        <v>4392</v>
      </c>
      <c r="S41" s="28">
        <v>4410</v>
      </c>
      <c r="T41" s="28">
        <v>4592</v>
      </c>
      <c r="U41" s="22">
        <v>4704</v>
      </c>
    </row>
    <row r="42" spans="1:21" ht="13.5">
      <c r="A42" s="2" t="s">
        <v>150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>
        <v>265</v>
      </c>
    </row>
    <row r="43" spans="1:21" ht="13.5">
      <c r="A43" s="2" t="s">
        <v>149</v>
      </c>
      <c r="B43" s="28">
        <v>39</v>
      </c>
      <c r="C43" s="28">
        <v>39</v>
      </c>
      <c r="D43" s="28">
        <v>39</v>
      </c>
      <c r="E43" s="22">
        <v>39</v>
      </c>
      <c r="F43" s="28">
        <v>34</v>
      </c>
      <c r="G43" s="28">
        <v>34</v>
      </c>
      <c r="H43" s="28">
        <v>34</v>
      </c>
      <c r="I43" s="22">
        <v>34</v>
      </c>
      <c r="J43" s="28">
        <v>34</v>
      </c>
      <c r="K43" s="28">
        <v>34</v>
      </c>
      <c r="L43" s="28">
        <v>34</v>
      </c>
      <c r="M43" s="22">
        <v>34</v>
      </c>
      <c r="N43" s="28">
        <v>34</v>
      </c>
      <c r="O43" s="28">
        <v>34</v>
      </c>
      <c r="P43" s="28">
        <v>34</v>
      </c>
      <c r="Q43" s="22"/>
      <c r="R43" s="28"/>
      <c r="S43" s="28"/>
      <c r="T43" s="28"/>
      <c r="U43" s="22"/>
    </row>
    <row r="44" spans="1:21" ht="13.5">
      <c r="A44" s="2" t="s">
        <v>141</v>
      </c>
      <c r="B44" s="28">
        <v>344</v>
      </c>
      <c r="C44" s="28">
        <v>277</v>
      </c>
      <c r="D44" s="28">
        <v>146</v>
      </c>
      <c r="E44" s="22">
        <v>73</v>
      </c>
      <c r="F44" s="28">
        <v>329</v>
      </c>
      <c r="G44" s="28">
        <v>91</v>
      </c>
      <c r="H44" s="28">
        <v>117</v>
      </c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/>
    </row>
    <row r="45" spans="1:21" ht="13.5">
      <c r="A45" s="2" t="s">
        <v>151</v>
      </c>
      <c r="B45" s="28">
        <v>2382</v>
      </c>
      <c r="C45" s="28">
        <v>2355</v>
      </c>
      <c r="D45" s="28">
        <v>2232</v>
      </c>
      <c r="E45" s="22">
        <v>2147</v>
      </c>
      <c r="F45" s="28">
        <v>1951</v>
      </c>
      <c r="G45" s="28">
        <v>1793</v>
      </c>
      <c r="H45" s="28">
        <v>1866</v>
      </c>
      <c r="I45" s="22">
        <v>174</v>
      </c>
      <c r="J45" s="28">
        <v>1900</v>
      </c>
      <c r="K45" s="28">
        <v>2214</v>
      </c>
      <c r="L45" s="28">
        <v>2270</v>
      </c>
      <c r="M45" s="22">
        <v>166</v>
      </c>
      <c r="N45" s="28">
        <v>2289</v>
      </c>
      <c r="O45" s="28">
        <v>2144</v>
      </c>
      <c r="P45" s="28">
        <v>2163</v>
      </c>
      <c r="Q45" s="22">
        <v>137</v>
      </c>
      <c r="R45" s="28">
        <v>2054</v>
      </c>
      <c r="S45" s="28">
        <v>1704</v>
      </c>
      <c r="T45" s="28">
        <v>764</v>
      </c>
      <c r="U45" s="22">
        <v>165</v>
      </c>
    </row>
    <row r="46" spans="1:21" ht="13.5">
      <c r="A46" s="2" t="s">
        <v>152</v>
      </c>
      <c r="B46" s="28">
        <v>7755</v>
      </c>
      <c r="C46" s="28">
        <v>7315</v>
      </c>
      <c r="D46" s="28">
        <v>6524</v>
      </c>
      <c r="E46" s="22">
        <v>5844</v>
      </c>
      <c r="F46" s="28">
        <v>8107</v>
      </c>
      <c r="G46" s="28">
        <v>7470</v>
      </c>
      <c r="H46" s="28">
        <v>6892</v>
      </c>
      <c r="I46" s="22">
        <v>7470</v>
      </c>
      <c r="J46" s="28">
        <v>8202</v>
      </c>
      <c r="K46" s="28">
        <v>8690</v>
      </c>
      <c r="L46" s="28">
        <v>9241</v>
      </c>
      <c r="M46" s="22">
        <v>9381</v>
      </c>
      <c r="N46" s="28">
        <v>10053</v>
      </c>
      <c r="O46" s="28">
        <v>9587</v>
      </c>
      <c r="P46" s="28">
        <v>10014</v>
      </c>
      <c r="Q46" s="22">
        <v>9748</v>
      </c>
      <c r="R46" s="28">
        <v>9360</v>
      </c>
      <c r="S46" s="28">
        <v>9054</v>
      </c>
      <c r="T46" s="28">
        <v>9501</v>
      </c>
      <c r="U46" s="22">
        <v>10541</v>
      </c>
    </row>
    <row r="47" spans="1:21" ht="14.25" thickBot="1">
      <c r="A47" s="5" t="s">
        <v>153</v>
      </c>
      <c r="B47" s="29">
        <v>47313</v>
      </c>
      <c r="C47" s="29">
        <v>50706</v>
      </c>
      <c r="D47" s="29">
        <v>54480</v>
      </c>
      <c r="E47" s="23">
        <v>49649</v>
      </c>
      <c r="F47" s="29">
        <v>51380</v>
      </c>
      <c r="G47" s="29">
        <v>52592</v>
      </c>
      <c r="H47" s="29">
        <v>58811</v>
      </c>
      <c r="I47" s="23">
        <v>52480</v>
      </c>
      <c r="J47" s="29">
        <v>50850</v>
      </c>
      <c r="K47" s="29">
        <v>51122</v>
      </c>
      <c r="L47" s="29">
        <v>56920</v>
      </c>
      <c r="M47" s="23">
        <v>49390</v>
      </c>
      <c r="N47" s="29">
        <v>47311</v>
      </c>
      <c r="O47" s="29">
        <v>50141</v>
      </c>
      <c r="P47" s="29">
        <v>55210</v>
      </c>
      <c r="Q47" s="23">
        <v>51145</v>
      </c>
      <c r="R47" s="29">
        <v>48417</v>
      </c>
      <c r="S47" s="29">
        <v>47668</v>
      </c>
      <c r="T47" s="29">
        <v>48763</v>
      </c>
      <c r="U47" s="23">
        <v>44557</v>
      </c>
    </row>
    <row r="48" spans="1:21" ht="14.25" thickTop="1">
      <c r="A48" s="2" t="s">
        <v>155</v>
      </c>
      <c r="B48" s="28">
        <v>6000</v>
      </c>
      <c r="C48" s="28">
        <v>6000</v>
      </c>
      <c r="D48" s="28">
        <v>6000</v>
      </c>
      <c r="E48" s="22">
        <v>6000</v>
      </c>
      <c r="F48" s="28">
        <v>6000</v>
      </c>
      <c r="G48" s="28">
        <v>6000</v>
      </c>
      <c r="H48" s="28">
        <v>6000</v>
      </c>
      <c r="I48" s="22">
        <v>6000</v>
      </c>
      <c r="J48" s="28">
        <v>6000</v>
      </c>
      <c r="K48" s="28">
        <v>6000</v>
      </c>
      <c r="L48" s="28">
        <v>6000</v>
      </c>
      <c r="M48" s="22">
        <v>6000</v>
      </c>
      <c r="N48" s="28">
        <v>6000</v>
      </c>
      <c r="O48" s="28">
        <v>6000</v>
      </c>
      <c r="P48" s="28">
        <v>6000</v>
      </c>
      <c r="Q48" s="22">
        <v>6000</v>
      </c>
      <c r="R48" s="28">
        <v>6000</v>
      </c>
      <c r="S48" s="28">
        <v>6000</v>
      </c>
      <c r="T48" s="28">
        <v>6000</v>
      </c>
      <c r="U48" s="22">
        <v>6000</v>
      </c>
    </row>
    <row r="49" spans="1:21" ht="13.5">
      <c r="A49" s="2" t="s">
        <v>158</v>
      </c>
      <c r="B49" s="28">
        <v>9548</v>
      </c>
      <c r="C49" s="28">
        <v>9548</v>
      </c>
      <c r="D49" s="28">
        <v>9548</v>
      </c>
      <c r="E49" s="22">
        <v>9547</v>
      </c>
      <c r="F49" s="28">
        <v>9547</v>
      </c>
      <c r="G49" s="28">
        <v>9527</v>
      </c>
      <c r="H49" s="28">
        <v>9527</v>
      </c>
      <c r="I49" s="22">
        <v>9527</v>
      </c>
      <c r="J49" s="28">
        <v>9528</v>
      </c>
      <c r="K49" s="28">
        <v>9584</v>
      </c>
      <c r="L49" s="28">
        <v>9584</v>
      </c>
      <c r="M49" s="22">
        <v>9584</v>
      </c>
      <c r="N49" s="28">
        <v>9584</v>
      </c>
      <c r="O49" s="28">
        <v>9584</v>
      </c>
      <c r="P49" s="28">
        <v>9584</v>
      </c>
      <c r="Q49" s="22">
        <v>9910</v>
      </c>
      <c r="R49" s="28">
        <v>9910</v>
      </c>
      <c r="S49" s="28">
        <v>9910</v>
      </c>
      <c r="T49" s="28">
        <v>9909</v>
      </c>
      <c r="U49" s="22">
        <v>9904</v>
      </c>
    </row>
    <row r="50" spans="1:21" ht="13.5">
      <c r="A50" s="2" t="s">
        <v>160</v>
      </c>
      <c r="B50" s="28">
        <v>19126</v>
      </c>
      <c r="C50" s="28">
        <v>17885</v>
      </c>
      <c r="D50" s="28">
        <v>16856</v>
      </c>
      <c r="E50" s="22">
        <v>15974</v>
      </c>
      <c r="F50" s="28">
        <v>14582</v>
      </c>
      <c r="G50" s="28">
        <v>14136</v>
      </c>
      <c r="H50" s="28">
        <v>13827</v>
      </c>
      <c r="I50" s="22">
        <v>14037</v>
      </c>
      <c r="J50" s="28">
        <v>14144</v>
      </c>
      <c r="K50" s="28">
        <v>13549</v>
      </c>
      <c r="L50" s="28">
        <v>13260</v>
      </c>
      <c r="M50" s="22">
        <v>12296</v>
      </c>
      <c r="N50" s="28">
        <v>12135</v>
      </c>
      <c r="O50" s="28">
        <v>11842</v>
      </c>
      <c r="P50" s="28">
        <v>10924</v>
      </c>
      <c r="Q50" s="22">
        <v>10985</v>
      </c>
      <c r="R50" s="28">
        <v>11388</v>
      </c>
      <c r="S50" s="28">
        <v>12179</v>
      </c>
      <c r="T50" s="28">
        <v>14833</v>
      </c>
      <c r="U50" s="22">
        <v>14785</v>
      </c>
    </row>
    <row r="51" spans="1:21" ht="13.5">
      <c r="A51" s="2" t="s">
        <v>161</v>
      </c>
      <c r="B51" s="28">
        <v>-743</v>
      </c>
      <c r="C51" s="28">
        <v>-742</v>
      </c>
      <c r="D51" s="28">
        <v>-741</v>
      </c>
      <c r="E51" s="22">
        <v>-738</v>
      </c>
      <c r="F51" s="28">
        <v>-737</v>
      </c>
      <c r="G51" s="28">
        <v>-917</v>
      </c>
      <c r="H51" s="28">
        <v>-916</v>
      </c>
      <c r="I51" s="22">
        <v>-916</v>
      </c>
      <c r="J51" s="28">
        <v>-967</v>
      </c>
      <c r="K51" s="28">
        <v>-1468</v>
      </c>
      <c r="L51" s="28">
        <v>-1468</v>
      </c>
      <c r="M51" s="22">
        <v>-1467</v>
      </c>
      <c r="N51" s="28">
        <v>-141</v>
      </c>
      <c r="O51" s="28">
        <v>-139</v>
      </c>
      <c r="P51" s="28">
        <v>-138</v>
      </c>
      <c r="Q51" s="22">
        <v>-137</v>
      </c>
      <c r="R51" s="28">
        <v>-133</v>
      </c>
      <c r="S51" s="28">
        <v>-127</v>
      </c>
      <c r="T51" s="28">
        <v>-125</v>
      </c>
      <c r="U51" s="22">
        <v>-149</v>
      </c>
    </row>
    <row r="52" spans="1:21" ht="13.5">
      <c r="A52" s="2" t="s">
        <v>162</v>
      </c>
      <c r="B52" s="28">
        <v>33930</v>
      </c>
      <c r="C52" s="28">
        <v>32691</v>
      </c>
      <c r="D52" s="28">
        <v>31662</v>
      </c>
      <c r="E52" s="22">
        <v>30784</v>
      </c>
      <c r="F52" s="28">
        <v>29392</v>
      </c>
      <c r="G52" s="28">
        <v>28747</v>
      </c>
      <c r="H52" s="28">
        <v>28438</v>
      </c>
      <c r="I52" s="22">
        <v>28648</v>
      </c>
      <c r="J52" s="28">
        <v>28705</v>
      </c>
      <c r="K52" s="28">
        <v>27664</v>
      </c>
      <c r="L52" s="28">
        <v>27376</v>
      </c>
      <c r="M52" s="22">
        <v>26413</v>
      </c>
      <c r="N52" s="28">
        <v>27578</v>
      </c>
      <c r="O52" s="28">
        <v>27287</v>
      </c>
      <c r="P52" s="28">
        <v>26370</v>
      </c>
      <c r="Q52" s="22">
        <v>26758</v>
      </c>
      <c r="R52" s="28">
        <v>27165</v>
      </c>
      <c r="S52" s="28">
        <v>27962</v>
      </c>
      <c r="T52" s="28">
        <v>30617</v>
      </c>
      <c r="U52" s="22">
        <v>30540</v>
      </c>
    </row>
    <row r="53" spans="1:21" ht="13.5">
      <c r="A53" s="2" t="s">
        <v>164</v>
      </c>
      <c r="B53" s="28">
        <v>677</v>
      </c>
      <c r="C53" s="28">
        <v>648</v>
      </c>
      <c r="D53" s="28">
        <v>509</v>
      </c>
      <c r="E53" s="22">
        <v>477</v>
      </c>
      <c r="F53" s="28">
        <v>482</v>
      </c>
      <c r="G53" s="28">
        <v>171</v>
      </c>
      <c r="H53" s="28">
        <v>249</v>
      </c>
      <c r="I53" s="22">
        <v>416</v>
      </c>
      <c r="J53" s="28">
        <v>155</v>
      </c>
      <c r="K53" s="28">
        <v>252</v>
      </c>
      <c r="L53" s="28">
        <v>295</v>
      </c>
      <c r="M53" s="22">
        <v>303</v>
      </c>
      <c r="N53" s="28">
        <v>367</v>
      </c>
      <c r="O53" s="28">
        <v>225</v>
      </c>
      <c r="P53" s="28">
        <v>281</v>
      </c>
      <c r="Q53" s="22">
        <v>456</v>
      </c>
      <c r="R53" s="28">
        <v>332</v>
      </c>
      <c r="S53" s="28">
        <v>393</v>
      </c>
      <c r="T53" s="28">
        <v>538</v>
      </c>
      <c r="U53" s="22">
        <v>304</v>
      </c>
    </row>
    <row r="54" spans="1:21" ht="13.5">
      <c r="A54" s="2" t="s">
        <v>165</v>
      </c>
      <c r="B54" s="28"/>
      <c r="C54" s="28"/>
      <c r="D54" s="28"/>
      <c r="E54" s="22"/>
      <c r="F54" s="28"/>
      <c r="G54" s="28"/>
      <c r="H54" s="28"/>
      <c r="I54" s="22">
        <v>-2</v>
      </c>
      <c r="J54" s="28">
        <v>0</v>
      </c>
      <c r="K54" s="28">
        <v>0</v>
      </c>
      <c r="L54" s="28">
        <v>-2</v>
      </c>
      <c r="M54" s="22">
        <v>-7</v>
      </c>
      <c r="N54" s="28">
        <v>17</v>
      </c>
      <c r="O54" s="28">
        <v>-32</v>
      </c>
      <c r="P54" s="28">
        <v>-1</v>
      </c>
      <c r="Q54" s="22">
        <v>-12</v>
      </c>
      <c r="R54" s="28">
        <v>3</v>
      </c>
      <c r="S54" s="28">
        <v>4</v>
      </c>
      <c r="T54" s="28">
        <v>-21</v>
      </c>
      <c r="U54" s="22">
        <v>-24</v>
      </c>
    </row>
    <row r="55" spans="1:21" ht="13.5">
      <c r="A55" s="2" t="s">
        <v>0</v>
      </c>
      <c r="B55" s="28">
        <v>-569</v>
      </c>
      <c r="C55" s="28">
        <v>-482</v>
      </c>
      <c r="D55" s="28">
        <v>-1020</v>
      </c>
      <c r="E55" s="22">
        <v>-1891</v>
      </c>
      <c r="F55" s="28">
        <v>-3028</v>
      </c>
      <c r="G55" s="28">
        <v>-2839</v>
      </c>
      <c r="H55" s="28">
        <v>-2509</v>
      </c>
      <c r="I55" s="22">
        <v>-2995</v>
      </c>
      <c r="J55" s="28">
        <v>-3159</v>
      </c>
      <c r="K55" s="28">
        <v>-2713</v>
      </c>
      <c r="L55" s="28">
        <v>-2463</v>
      </c>
      <c r="M55" s="22">
        <v>-2622</v>
      </c>
      <c r="N55" s="28">
        <v>-2448</v>
      </c>
      <c r="O55" s="28">
        <v>-2001</v>
      </c>
      <c r="P55" s="28">
        <v>-1577</v>
      </c>
      <c r="Q55" s="22">
        <v>-1599</v>
      </c>
      <c r="R55" s="28">
        <v>-1790</v>
      </c>
      <c r="S55" s="28">
        <v>-1346</v>
      </c>
      <c r="T55" s="28">
        <v>-1141</v>
      </c>
      <c r="U55" s="22">
        <v>-1510</v>
      </c>
    </row>
    <row r="56" spans="1:21" ht="13.5">
      <c r="A56" s="2" t="s">
        <v>166</v>
      </c>
      <c r="B56" s="28">
        <v>108</v>
      </c>
      <c r="C56" s="28">
        <v>166</v>
      </c>
      <c r="D56" s="28">
        <v>-510</v>
      </c>
      <c r="E56" s="22">
        <v>-1414</v>
      </c>
      <c r="F56" s="28">
        <v>-2545</v>
      </c>
      <c r="G56" s="28">
        <v>-2668</v>
      </c>
      <c r="H56" s="28">
        <v>-2259</v>
      </c>
      <c r="I56" s="22">
        <v>-2581</v>
      </c>
      <c r="J56" s="28">
        <v>-3004</v>
      </c>
      <c r="K56" s="28">
        <v>-2461</v>
      </c>
      <c r="L56" s="28">
        <v>-2170</v>
      </c>
      <c r="M56" s="22">
        <v>-2327</v>
      </c>
      <c r="N56" s="28">
        <v>-2064</v>
      </c>
      <c r="O56" s="28">
        <v>-1808</v>
      </c>
      <c r="P56" s="28">
        <v>-1296</v>
      </c>
      <c r="Q56" s="22">
        <v>-1155</v>
      </c>
      <c r="R56" s="28">
        <v>-1455</v>
      </c>
      <c r="S56" s="28">
        <v>-948</v>
      </c>
      <c r="T56" s="28">
        <v>-625</v>
      </c>
      <c r="U56" s="22">
        <v>-1229</v>
      </c>
    </row>
    <row r="57" spans="1:21" ht="13.5">
      <c r="A57" s="6" t="s">
        <v>1</v>
      </c>
      <c r="B57" s="28">
        <v>183</v>
      </c>
      <c r="C57" s="28">
        <v>159</v>
      </c>
      <c r="D57" s="28">
        <v>160</v>
      </c>
      <c r="E57" s="22">
        <v>144</v>
      </c>
      <c r="F57" s="28">
        <v>138</v>
      </c>
      <c r="G57" s="28">
        <v>138</v>
      </c>
      <c r="H57" s="28">
        <v>129</v>
      </c>
      <c r="I57" s="22">
        <v>117</v>
      </c>
      <c r="J57" s="28">
        <v>119</v>
      </c>
      <c r="K57" s="28">
        <v>122</v>
      </c>
      <c r="L57" s="28">
        <v>252</v>
      </c>
      <c r="M57" s="22">
        <v>214</v>
      </c>
      <c r="N57" s="28">
        <v>234</v>
      </c>
      <c r="O57" s="28">
        <v>243</v>
      </c>
      <c r="P57" s="28">
        <v>248</v>
      </c>
      <c r="Q57" s="22">
        <v>256</v>
      </c>
      <c r="R57" s="28">
        <v>255</v>
      </c>
      <c r="S57" s="28">
        <v>169</v>
      </c>
      <c r="T57" s="28">
        <v>1544</v>
      </c>
      <c r="U57" s="22">
        <v>1455</v>
      </c>
    </row>
    <row r="58" spans="1:21" ht="13.5">
      <c r="A58" s="6" t="s">
        <v>168</v>
      </c>
      <c r="B58" s="28">
        <v>34223</v>
      </c>
      <c r="C58" s="28">
        <v>33016</v>
      </c>
      <c r="D58" s="28">
        <v>31312</v>
      </c>
      <c r="E58" s="22">
        <v>29513</v>
      </c>
      <c r="F58" s="28">
        <v>26985</v>
      </c>
      <c r="G58" s="28">
        <v>26216</v>
      </c>
      <c r="H58" s="28">
        <v>26307</v>
      </c>
      <c r="I58" s="22">
        <v>26184</v>
      </c>
      <c r="J58" s="28">
        <v>25820</v>
      </c>
      <c r="K58" s="28">
        <v>25325</v>
      </c>
      <c r="L58" s="28">
        <v>25459</v>
      </c>
      <c r="M58" s="22">
        <v>24300</v>
      </c>
      <c r="N58" s="28">
        <v>25747</v>
      </c>
      <c r="O58" s="28">
        <v>25722</v>
      </c>
      <c r="P58" s="28">
        <v>25321</v>
      </c>
      <c r="Q58" s="22">
        <v>25859</v>
      </c>
      <c r="R58" s="28">
        <v>25966</v>
      </c>
      <c r="S58" s="28">
        <v>27183</v>
      </c>
      <c r="T58" s="28">
        <v>31536</v>
      </c>
      <c r="U58" s="22">
        <v>30765</v>
      </c>
    </row>
    <row r="59" spans="1:21" ht="14.25" thickBot="1">
      <c r="A59" s="7" t="s">
        <v>170</v>
      </c>
      <c r="B59" s="28">
        <v>81536</v>
      </c>
      <c r="C59" s="28">
        <v>83723</v>
      </c>
      <c r="D59" s="28">
        <v>85793</v>
      </c>
      <c r="E59" s="22">
        <v>79163</v>
      </c>
      <c r="F59" s="28">
        <v>78365</v>
      </c>
      <c r="G59" s="28">
        <v>78809</v>
      </c>
      <c r="H59" s="28">
        <v>85118</v>
      </c>
      <c r="I59" s="22">
        <v>78664</v>
      </c>
      <c r="J59" s="28">
        <v>76671</v>
      </c>
      <c r="K59" s="28">
        <v>76448</v>
      </c>
      <c r="L59" s="28">
        <v>82379</v>
      </c>
      <c r="M59" s="22">
        <v>73690</v>
      </c>
      <c r="N59" s="28">
        <v>73058</v>
      </c>
      <c r="O59" s="28">
        <v>75864</v>
      </c>
      <c r="P59" s="28">
        <v>80532</v>
      </c>
      <c r="Q59" s="22">
        <v>77004</v>
      </c>
      <c r="R59" s="28">
        <v>74384</v>
      </c>
      <c r="S59" s="28">
        <v>74851</v>
      </c>
      <c r="T59" s="28">
        <v>80300</v>
      </c>
      <c r="U59" s="22">
        <v>75322</v>
      </c>
    </row>
    <row r="60" spans="1:21" ht="14.25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2" ht="13.5">
      <c r="A62" s="20" t="s">
        <v>175</v>
      </c>
    </row>
    <row r="63" ht="13.5">
      <c r="A63" s="20" t="s">
        <v>176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F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171</v>
      </c>
      <c r="B2" s="14">
        <v>6250</v>
      </c>
      <c r="C2" s="14"/>
      <c r="D2" s="14"/>
      <c r="E2" s="14"/>
      <c r="F2" s="14"/>
    </row>
    <row r="3" spans="1:6" ht="14.25" thickBot="1">
      <c r="A3" s="11" t="s">
        <v>172</v>
      </c>
      <c r="B3" s="1" t="s">
        <v>173</v>
      </c>
      <c r="C3" s="1"/>
      <c r="D3" s="1"/>
      <c r="E3" s="1"/>
      <c r="F3" s="1"/>
    </row>
    <row r="4" spans="1:6" ht="14.25" thickTop="1">
      <c r="A4" s="10" t="s">
        <v>65</v>
      </c>
      <c r="B4" s="15" t="str">
        <f>HYPERLINK("http://www.kabupro.jp/mark/20130628/S000DTAP.htm","有価証券報告書")</f>
        <v>有価証券報告書</v>
      </c>
      <c r="C4" s="15" t="str">
        <f>HYPERLINK("http://www.kabupro.jp/mark/20130628/S000DTAP.htm","有価証券報告書")</f>
        <v>有価証券報告書</v>
      </c>
      <c r="D4" s="15" t="str">
        <f>HYPERLINK("http://www.kabupro.jp/mark/20120629/S000BB34.htm","有価証券報告書")</f>
        <v>有価証券報告書</v>
      </c>
      <c r="E4" s="15" t="str">
        <f>HYPERLINK("http://www.kabupro.jp/mark/20110630/S0008ROF.htm","有価証券報告書")</f>
        <v>有価証券報告書</v>
      </c>
      <c r="F4" s="15" t="str">
        <f>HYPERLINK("http://www.kabupro.jp/mark/20100630/S00068JZ.htm","有価証券報告書")</f>
        <v>有価証券報告書</v>
      </c>
    </row>
    <row r="5" spans="1:6" ht="14.25" thickBot="1">
      <c r="A5" s="11" t="s">
        <v>66</v>
      </c>
      <c r="B5" s="1" t="s">
        <v>72</v>
      </c>
      <c r="C5" s="1" t="s">
        <v>72</v>
      </c>
      <c r="D5" s="1" t="s">
        <v>76</v>
      </c>
      <c r="E5" s="1" t="s">
        <v>78</v>
      </c>
      <c r="F5" s="1" t="s">
        <v>80</v>
      </c>
    </row>
    <row r="6" spans="1:6" ht="15" thickBot="1" thickTop="1">
      <c r="A6" s="10" t="s">
        <v>67</v>
      </c>
      <c r="B6" s="18" t="s">
        <v>233</v>
      </c>
      <c r="C6" s="19"/>
      <c r="D6" s="19"/>
      <c r="E6" s="19"/>
      <c r="F6" s="19"/>
    </row>
    <row r="7" spans="1:6" ht="14.25" thickTop="1">
      <c r="A7" s="12" t="s">
        <v>68</v>
      </c>
      <c r="B7" s="16" t="s">
        <v>73</v>
      </c>
      <c r="C7" s="16" t="s">
        <v>73</v>
      </c>
      <c r="D7" s="16" t="s">
        <v>73</v>
      </c>
      <c r="E7" s="16" t="s">
        <v>73</v>
      </c>
      <c r="F7" s="16" t="s">
        <v>73</v>
      </c>
    </row>
    <row r="8" spans="1:6" ht="13.5">
      <c r="A8" s="13" t="s">
        <v>69</v>
      </c>
      <c r="B8" s="17" t="s">
        <v>177</v>
      </c>
      <c r="C8" s="17" t="s">
        <v>178</v>
      </c>
      <c r="D8" s="17" t="s">
        <v>179</v>
      </c>
      <c r="E8" s="17" t="s">
        <v>180</v>
      </c>
      <c r="F8" s="17" t="s">
        <v>181</v>
      </c>
    </row>
    <row r="9" spans="1:6" ht="13.5">
      <c r="A9" s="13" t="s">
        <v>70</v>
      </c>
      <c r="B9" s="17" t="s">
        <v>74</v>
      </c>
      <c r="C9" s="17" t="s">
        <v>75</v>
      </c>
      <c r="D9" s="17" t="s">
        <v>77</v>
      </c>
      <c r="E9" s="17" t="s">
        <v>79</v>
      </c>
      <c r="F9" s="17" t="s">
        <v>81</v>
      </c>
    </row>
    <row r="10" spans="1:6" ht="14.25" thickBot="1">
      <c r="A10" s="13" t="s">
        <v>71</v>
      </c>
      <c r="B10" s="17" t="s">
        <v>83</v>
      </c>
      <c r="C10" s="17" t="s">
        <v>83</v>
      </c>
      <c r="D10" s="17" t="s">
        <v>83</v>
      </c>
      <c r="E10" s="17" t="s">
        <v>83</v>
      </c>
      <c r="F10" s="17" t="s">
        <v>83</v>
      </c>
    </row>
    <row r="11" spans="1:6" ht="14.25" thickTop="1">
      <c r="A11" s="26" t="s">
        <v>182</v>
      </c>
      <c r="B11" s="21">
        <v>22254</v>
      </c>
      <c r="C11" s="21">
        <v>20170</v>
      </c>
      <c r="D11" s="21">
        <v>18309</v>
      </c>
      <c r="E11" s="21">
        <v>8210</v>
      </c>
      <c r="F11" s="21"/>
    </row>
    <row r="12" spans="1:6" ht="13.5">
      <c r="A12" s="6" t="s">
        <v>183</v>
      </c>
      <c r="B12" s="22">
        <v>37789</v>
      </c>
      <c r="C12" s="22">
        <v>38675</v>
      </c>
      <c r="D12" s="22">
        <v>36064</v>
      </c>
      <c r="E12" s="22">
        <v>16748</v>
      </c>
      <c r="F12" s="22"/>
    </row>
    <row r="13" spans="1:6" ht="13.5">
      <c r="A13" s="6" t="s">
        <v>184</v>
      </c>
      <c r="B13" s="22">
        <v>263</v>
      </c>
      <c r="C13" s="22">
        <v>274</v>
      </c>
      <c r="D13" s="22">
        <v>282</v>
      </c>
      <c r="E13" s="22">
        <v>141</v>
      </c>
      <c r="F13" s="22"/>
    </row>
    <row r="14" spans="1:6" ht="13.5">
      <c r="A14" s="6" t="s">
        <v>185</v>
      </c>
      <c r="B14" s="22">
        <v>536</v>
      </c>
      <c r="C14" s="22">
        <v>473</v>
      </c>
      <c r="D14" s="22">
        <v>452</v>
      </c>
      <c r="E14" s="22">
        <v>479</v>
      </c>
      <c r="F14" s="22"/>
    </row>
    <row r="15" spans="1:6" ht="13.5">
      <c r="A15" s="6" t="s">
        <v>186</v>
      </c>
      <c r="B15" s="22">
        <v>60844</v>
      </c>
      <c r="C15" s="22">
        <v>59594</v>
      </c>
      <c r="D15" s="22">
        <v>55108</v>
      </c>
      <c r="E15" s="22">
        <v>25580</v>
      </c>
      <c r="F15" s="22"/>
    </row>
    <row r="16" spans="1:6" ht="13.5">
      <c r="A16" s="6" t="s">
        <v>187</v>
      </c>
      <c r="B16" s="22">
        <v>9851</v>
      </c>
      <c r="C16" s="22">
        <v>8563</v>
      </c>
      <c r="D16" s="22">
        <v>8634</v>
      </c>
      <c r="E16" s="22">
        <v>7646</v>
      </c>
      <c r="F16" s="22"/>
    </row>
    <row r="17" spans="1:6" ht="13.5">
      <c r="A17" s="6" t="s">
        <v>188</v>
      </c>
      <c r="B17" s="22">
        <v>50555</v>
      </c>
      <c r="C17" s="22">
        <v>51459</v>
      </c>
      <c r="D17" s="22">
        <v>46141</v>
      </c>
      <c r="E17" s="22">
        <v>22499</v>
      </c>
      <c r="F17" s="22"/>
    </row>
    <row r="18" spans="1:6" ht="13.5">
      <c r="A18" s="6" t="s">
        <v>189</v>
      </c>
      <c r="B18" s="22">
        <v>60406</v>
      </c>
      <c r="C18" s="22">
        <v>60022</v>
      </c>
      <c r="D18" s="22">
        <v>54776</v>
      </c>
      <c r="E18" s="22">
        <v>30145</v>
      </c>
      <c r="F18" s="22"/>
    </row>
    <row r="19" spans="1:6" ht="13.5">
      <c r="A19" s="6" t="s">
        <v>190</v>
      </c>
      <c r="B19" s="22">
        <v>156</v>
      </c>
      <c r="C19" s="22">
        <v>130</v>
      </c>
      <c r="D19" s="22">
        <v>177</v>
      </c>
      <c r="E19" s="22">
        <v>11</v>
      </c>
      <c r="F19" s="22"/>
    </row>
    <row r="20" spans="1:6" ht="13.5">
      <c r="A20" s="6" t="s">
        <v>191</v>
      </c>
      <c r="B20" s="22">
        <v>9694</v>
      </c>
      <c r="C20" s="22">
        <v>10065</v>
      </c>
      <c r="D20" s="22">
        <v>8573</v>
      </c>
      <c r="E20" s="22">
        <v>8542</v>
      </c>
      <c r="F20" s="22"/>
    </row>
    <row r="21" spans="1:6" ht="13.5">
      <c r="A21" s="6" t="s">
        <v>192</v>
      </c>
      <c r="B21" s="22">
        <v>50555</v>
      </c>
      <c r="C21" s="22">
        <v>49825</v>
      </c>
      <c r="D21" s="22">
        <v>46025</v>
      </c>
      <c r="E21" s="22">
        <v>21591</v>
      </c>
      <c r="F21" s="22"/>
    </row>
    <row r="22" spans="1:6" ht="13.5">
      <c r="A22" s="6" t="s">
        <v>193</v>
      </c>
      <c r="B22" s="22">
        <v>126</v>
      </c>
      <c r="C22" s="22">
        <v>148</v>
      </c>
      <c r="D22" s="22">
        <v>144</v>
      </c>
      <c r="E22" s="22">
        <v>75</v>
      </c>
      <c r="F22" s="22"/>
    </row>
    <row r="23" spans="1:6" ht="13.5">
      <c r="A23" s="6" t="s">
        <v>194</v>
      </c>
      <c r="B23" s="22">
        <v>8</v>
      </c>
      <c r="C23" s="22">
        <v>7</v>
      </c>
      <c r="D23" s="22">
        <v>4</v>
      </c>
      <c r="E23" s="22">
        <v>4</v>
      </c>
      <c r="F23" s="22"/>
    </row>
    <row r="24" spans="1:6" ht="13.5">
      <c r="A24" s="6" t="s">
        <v>195</v>
      </c>
      <c r="B24" s="22">
        <v>50690</v>
      </c>
      <c r="C24" s="22">
        <v>49981</v>
      </c>
      <c r="D24" s="22">
        <v>46174</v>
      </c>
      <c r="E24" s="22">
        <v>21671</v>
      </c>
      <c r="F24" s="22"/>
    </row>
    <row r="25" spans="1:6" ht="13.5">
      <c r="A25" s="7" t="s">
        <v>196</v>
      </c>
      <c r="B25" s="22">
        <v>10154</v>
      </c>
      <c r="C25" s="22">
        <v>9613</v>
      </c>
      <c r="D25" s="22">
        <v>8933</v>
      </c>
      <c r="E25" s="22">
        <v>3909</v>
      </c>
      <c r="F25" s="22"/>
    </row>
    <row r="26" spans="1:6" ht="13.5">
      <c r="A26" s="7" t="s">
        <v>197</v>
      </c>
      <c r="B26" s="22"/>
      <c r="C26" s="22"/>
      <c r="D26" s="22"/>
      <c r="E26" s="22"/>
      <c r="F26" s="22">
        <v>576</v>
      </c>
    </row>
    <row r="27" spans="1:6" ht="13.5">
      <c r="A27" s="7" t="s">
        <v>198</v>
      </c>
      <c r="B27" s="22">
        <v>9518</v>
      </c>
      <c r="C27" s="22">
        <v>9228</v>
      </c>
      <c r="D27" s="22">
        <v>8529</v>
      </c>
      <c r="E27" s="22">
        <v>4912</v>
      </c>
      <c r="F27" s="22"/>
    </row>
    <row r="28" spans="1:6" ht="13.5">
      <c r="A28" s="7" t="s">
        <v>199</v>
      </c>
      <c r="B28" s="22"/>
      <c r="C28" s="22"/>
      <c r="D28" s="22"/>
      <c r="E28" s="22"/>
      <c r="F28" s="22">
        <v>182</v>
      </c>
    </row>
    <row r="29" spans="1:6" ht="14.25" thickBot="1">
      <c r="A29" s="25" t="s">
        <v>200</v>
      </c>
      <c r="B29" s="23">
        <v>635</v>
      </c>
      <c r="C29" s="23">
        <v>384</v>
      </c>
      <c r="D29" s="23">
        <v>403</v>
      </c>
      <c r="E29" s="23">
        <v>-1002</v>
      </c>
      <c r="F29" s="23">
        <v>393</v>
      </c>
    </row>
    <row r="30" spans="1:6" ht="14.25" thickTop="1">
      <c r="A30" s="6" t="s">
        <v>201</v>
      </c>
      <c r="B30" s="22">
        <v>60</v>
      </c>
      <c r="C30" s="22">
        <v>78</v>
      </c>
      <c r="D30" s="22">
        <v>152</v>
      </c>
      <c r="E30" s="22">
        <v>73</v>
      </c>
      <c r="F30" s="22">
        <v>0</v>
      </c>
    </row>
    <row r="31" spans="1:6" ht="13.5">
      <c r="A31" s="6" t="s">
        <v>203</v>
      </c>
      <c r="B31" s="22">
        <v>214</v>
      </c>
      <c r="C31" s="22">
        <v>256</v>
      </c>
      <c r="D31" s="22">
        <v>1191</v>
      </c>
      <c r="E31" s="22">
        <v>149</v>
      </c>
      <c r="F31" s="22"/>
    </row>
    <row r="32" spans="1:6" ht="13.5">
      <c r="A32" s="6" t="s">
        <v>205</v>
      </c>
      <c r="B32" s="22">
        <v>741</v>
      </c>
      <c r="C32" s="22">
        <v>93</v>
      </c>
      <c r="D32" s="22"/>
      <c r="E32" s="22">
        <v>235</v>
      </c>
      <c r="F32" s="22"/>
    </row>
    <row r="33" spans="1:6" ht="13.5">
      <c r="A33" s="6" t="s">
        <v>94</v>
      </c>
      <c r="B33" s="22">
        <v>187</v>
      </c>
      <c r="C33" s="22">
        <v>159</v>
      </c>
      <c r="D33" s="22">
        <v>165</v>
      </c>
      <c r="E33" s="22">
        <v>91</v>
      </c>
      <c r="F33" s="22"/>
    </row>
    <row r="34" spans="1:6" ht="13.5">
      <c r="A34" s="6" t="s">
        <v>206</v>
      </c>
      <c r="B34" s="22">
        <v>1204</v>
      </c>
      <c r="C34" s="22">
        <v>587</v>
      </c>
      <c r="D34" s="22">
        <v>1510</v>
      </c>
      <c r="E34" s="22">
        <v>549</v>
      </c>
      <c r="F34" s="22">
        <v>0</v>
      </c>
    </row>
    <row r="35" spans="1:6" ht="13.5">
      <c r="A35" s="6" t="s">
        <v>207</v>
      </c>
      <c r="B35" s="22">
        <v>166</v>
      </c>
      <c r="C35" s="22">
        <v>181</v>
      </c>
      <c r="D35" s="22">
        <v>192</v>
      </c>
      <c r="E35" s="22">
        <v>121</v>
      </c>
      <c r="F35" s="22">
        <v>2</v>
      </c>
    </row>
    <row r="36" spans="1:6" ht="13.5">
      <c r="A36" s="6" t="s">
        <v>208</v>
      </c>
      <c r="B36" s="22"/>
      <c r="C36" s="22"/>
      <c r="D36" s="22"/>
      <c r="E36" s="22"/>
      <c r="F36" s="22">
        <v>39</v>
      </c>
    </row>
    <row r="37" spans="1:6" ht="13.5">
      <c r="A37" s="6" t="s">
        <v>209</v>
      </c>
      <c r="B37" s="22"/>
      <c r="C37" s="22"/>
      <c r="D37" s="22"/>
      <c r="E37" s="22"/>
      <c r="F37" s="22">
        <v>101</v>
      </c>
    </row>
    <row r="38" spans="1:6" ht="13.5">
      <c r="A38" s="6" t="s">
        <v>211</v>
      </c>
      <c r="B38" s="22"/>
      <c r="C38" s="22"/>
      <c r="D38" s="22">
        <v>359</v>
      </c>
      <c r="E38" s="22"/>
      <c r="F38" s="22"/>
    </row>
    <row r="39" spans="1:6" ht="13.5">
      <c r="A39" s="6" t="s">
        <v>94</v>
      </c>
      <c r="B39" s="22">
        <v>26</v>
      </c>
      <c r="C39" s="22">
        <v>27</v>
      </c>
      <c r="D39" s="22">
        <v>30</v>
      </c>
      <c r="E39" s="22">
        <v>24</v>
      </c>
      <c r="F39" s="22"/>
    </row>
    <row r="40" spans="1:6" ht="13.5">
      <c r="A40" s="6" t="s">
        <v>212</v>
      </c>
      <c r="B40" s="22">
        <v>192</v>
      </c>
      <c r="C40" s="22">
        <v>209</v>
      </c>
      <c r="D40" s="22">
        <v>581</v>
      </c>
      <c r="E40" s="22">
        <v>146</v>
      </c>
      <c r="F40" s="22">
        <v>143</v>
      </c>
    </row>
    <row r="41" spans="1:6" ht="14.25" thickBot="1">
      <c r="A41" s="25" t="s">
        <v>213</v>
      </c>
      <c r="B41" s="23">
        <v>1647</v>
      </c>
      <c r="C41" s="23">
        <v>762</v>
      </c>
      <c r="D41" s="23">
        <v>1332</v>
      </c>
      <c r="E41" s="23">
        <v>-598</v>
      </c>
      <c r="F41" s="23">
        <v>250</v>
      </c>
    </row>
    <row r="42" spans="1:6" ht="14.25" thickTop="1">
      <c r="A42" s="6" t="s">
        <v>214</v>
      </c>
      <c r="B42" s="22">
        <v>63</v>
      </c>
      <c r="C42" s="22">
        <v>13</v>
      </c>
      <c r="D42" s="22">
        <v>43</v>
      </c>
      <c r="E42" s="22">
        <v>22</v>
      </c>
      <c r="F42" s="22"/>
    </row>
    <row r="43" spans="1:6" ht="13.5">
      <c r="A43" s="6" t="s">
        <v>215</v>
      </c>
      <c r="B43" s="22"/>
      <c r="C43" s="22"/>
      <c r="D43" s="22">
        <v>19</v>
      </c>
      <c r="E43" s="22"/>
      <c r="F43" s="22"/>
    </row>
    <row r="44" spans="1:6" ht="13.5">
      <c r="A44" s="6" t="s">
        <v>216</v>
      </c>
      <c r="B44" s="22"/>
      <c r="C44" s="22"/>
      <c r="D44" s="22">
        <v>33</v>
      </c>
      <c r="E44" s="22"/>
      <c r="F44" s="22"/>
    </row>
    <row r="45" spans="1:6" ht="13.5">
      <c r="A45" s="6" t="s">
        <v>217</v>
      </c>
      <c r="B45" s="22"/>
      <c r="C45" s="22">
        <v>45</v>
      </c>
      <c r="D45" s="22"/>
      <c r="E45" s="22"/>
      <c r="F45" s="22"/>
    </row>
    <row r="46" spans="1:6" ht="13.5">
      <c r="A46" s="6" t="s">
        <v>218</v>
      </c>
      <c r="B46" s="22">
        <v>709</v>
      </c>
      <c r="C46" s="22"/>
      <c r="D46" s="22"/>
      <c r="E46" s="22"/>
      <c r="F46" s="22"/>
    </row>
    <row r="47" spans="1:6" ht="13.5">
      <c r="A47" s="6" t="s">
        <v>94</v>
      </c>
      <c r="B47" s="22"/>
      <c r="C47" s="22"/>
      <c r="D47" s="22"/>
      <c r="E47" s="22">
        <v>4</v>
      </c>
      <c r="F47" s="22"/>
    </row>
    <row r="48" spans="1:6" ht="13.5">
      <c r="A48" s="6" t="s">
        <v>219</v>
      </c>
      <c r="B48" s="22">
        <v>773</v>
      </c>
      <c r="C48" s="22">
        <v>58</v>
      </c>
      <c r="D48" s="22">
        <v>96</v>
      </c>
      <c r="E48" s="22">
        <v>27</v>
      </c>
      <c r="F48" s="22"/>
    </row>
    <row r="49" spans="1:6" ht="13.5">
      <c r="A49" s="6" t="s">
        <v>220</v>
      </c>
      <c r="B49" s="22">
        <v>52</v>
      </c>
      <c r="C49" s="22">
        <v>135</v>
      </c>
      <c r="D49" s="22">
        <v>19</v>
      </c>
      <c r="E49" s="22">
        <v>54</v>
      </c>
      <c r="F49" s="22"/>
    </row>
    <row r="50" spans="1:6" ht="13.5">
      <c r="A50" s="6" t="s">
        <v>221</v>
      </c>
      <c r="B50" s="22"/>
      <c r="C50" s="22"/>
      <c r="D50" s="22">
        <v>173</v>
      </c>
      <c r="E50" s="22"/>
      <c r="F50" s="22"/>
    </row>
    <row r="51" spans="1:6" ht="13.5">
      <c r="A51" s="6" t="s">
        <v>222</v>
      </c>
      <c r="B51" s="22">
        <v>109</v>
      </c>
      <c r="C51" s="22">
        <v>470</v>
      </c>
      <c r="D51" s="22"/>
      <c r="E51" s="22">
        <v>34</v>
      </c>
      <c r="F51" s="22"/>
    </row>
    <row r="52" spans="1:6" ht="13.5">
      <c r="A52" s="6" t="s">
        <v>223</v>
      </c>
      <c r="B52" s="22"/>
      <c r="C52" s="22"/>
      <c r="D52" s="22">
        <v>49</v>
      </c>
      <c r="E52" s="22"/>
      <c r="F52" s="22"/>
    </row>
    <row r="53" spans="1:6" ht="13.5">
      <c r="A53" s="6" t="s">
        <v>224</v>
      </c>
      <c r="B53" s="22"/>
      <c r="C53" s="22"/>
      <c r="D53" s="22"/>
      <c r="E53" s="22">
        <v>6075</v>
      </c>
      <c r="F53" s="22"/>
    </row>
    <row r="54" spans="1:6" ht="13.5">
      <c r="A54" s="6" t="s">
        <v>225</v>
      </c>
      <c r="B54" s="22"/>
      <c r="C54" s="22"/>
      <c r="D54" s="22">
        <v>34</v>
      </c>
      <c r="E54" s="22"/>
      <c r="F54" s="22"/>
    </row>
    <row r="55" spans="1:6" ht="13.5">
      <c r="A55" s="6" t="s">
        <v>226</v>
      </c>
      <c r="B55" s="22">
        <v>239</v>
      </c>
      <c r="C55" s="22"/>
      <c r="D55" s="22"/>
      <c r="E55" s="22"/>
      <c r="F55" s="22"/>
    </row>
    <row r="56" spans="1:6" ht="13.5">
      <c r="A56" s="6" t="s">
        <v>94</v>
      </c>
      <c r="B56" s="22">
        <v>23</v>
      </c>
      <c r="C56" s="22">
        <v>6</v>
      </c>
      <c r="D56" s="22">
        <v>40</v>
      </c>
      <c r="E56" s="22">
        <v>5</v>
      </c>
      <c r="F56" s="22"/>
    </row>
    <row r="57" spans="1:6" ht="13.5">
      <c r="A57" s="6" t="s">
        <v>227</v>
      </c>
      <c r="B57" s="22">
        <v>424</v>
      </c>
      <c r="C57" s="22">
        <v>612</v>
      </c>
      <c r="D57" s="22">
        <v>318</v>
      </c>
      <c r="E57" s="22">
        <v>6169</v>
      </c>
      <c r="F57" s="22"/>
    </row>
    <row r="58" spans="1:6" ht="13.5">
      <c r="A58" s="7" t="s">
        <v>228</v>
      </c>
      <c r="B58" s="22">
        <v>1996</v>
      </c>
      <c r="C58" s="22">
        <v>207</v>
      </c>
      <c r="D58" s="22">
        <v>1110</v>
      </c>
      <c r="E58" s="22">
        <v>-6740</v>
      </c>
      <c r="F58" s="22">
        <v>250</v>
      </c>
    </row>
    <row r="59" spans="1:6" ht="13.5">
      <c r="A59" s="7" t="s">
        <v>229</v>
      </c>
      <c r="B59" s="22">
        <v>117</v>
      </c>
      <c r="C59" s="22">
        <v>18</v>
      </c>
      <c r="D59" s="22">
        <v>18</v>
      </c>
      <c r="E59" s="22">
        <v>12</v>
      </c>
      <c r="F59" s="22">
        <v>0</v>
      </c>
    </row>
    <row r="60" spans="1:6" ht="13.5">
      <c r="A60" s="7" t="s">
        <v>230</v>
      </c>
      <c r="B60" s="22">
        <v>176</v>
      </c>
      <c r="C60" s="22">
        <v>-315</v>
      </c>
      <c r="D60" s="22">
        <v>13</v>
      </c>
      <c r="E60" s="22">
        <v>-2</v>
      </c>
      <c r="F60" s="22">
        <v>-6</v>
      </c>
    </row>
    <row r="61" spans="1:6" ht="13.5">
      <c r="A61" s="7" t="s">
        <v>231</v>
      </c>
      <c r="B61" s="22">
        <v>293</v>
      </c>
      <c r="C61" s="22">
        <v>-297</v>
      </c>
      <c r="D61" s="22">
        <v>31</v>
      </c>
      <c r="E61" s="22">
        <v>9</v>
      </c>
      <c r="F61" s="22">
        <v>-6</v>
      </c>
    </row>
    <row r="62" spans="1:6" ht="14.25" thickBot="1">
      <c r="A62" s="7" t="s">
        <v>232</v>
      </c>
      <c r="B62" s="22">
        <v>1702</v>
      </c>
      <c r="C62" s="22">
        <v>505</v>
      </c>
      <c r="D62" s="22">
        <v>1078</v>
      </c>
      <c r="E62" s="22">
        <v>-6749</v>
      </c>
      <c r="F62" s="22">
        <v>256</v>
      </c>
    </row>
    <row r="63" spans="1:6" ht="14.25" thickTop="1">
      <c r="A63" s="8"/>
      <c r="B63" s="24"/>
      <c r="C63" s="24"/>
      <c r="D63" s="24"/>
      <c r="E63" s="24"/>
      <c r="F63" s="24"/>
    </row>
    <row r="65" ht="13.5">
      <c r="A65" s="20" t="s">
        <v>175</v>
      </c>
    </row>
    <row r="66" ht="13.5">
      <c r="A66" s="20" t="s">
        <v>176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F9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171</v>
      </c>
      <c r="B2" s="14">
        <v>6250</v>
      </c>
      <c r="C2" s="14"/>
      <c r="D2" s="14"/>
      <c r="E2" s="14"/>
      <c r="F2" s="14"/>
    </row>
    <row r="3" spans="1:6" ht="14.25" thickBot="1">
      <c r="A3" s="11" t="s">
        <v>172</v>
      </c>
      <c r="B3" s="1" t="s">
        <v>173</v>
      </c>
      <c r="C3" s="1"/>
      <c r="D3" s="1"/>
      <c r="E3" s="1"/>
      <c r="F3" s="1"/>
    </row>
    <row r="4" spans="1:6" ht="14.25" thickTop="1">
      <c r="A4" s="10" t="s">
        <v>65</v>
      </c>
      <c r="B4" s="15" t="str">
        <f>HYPERLINK("http://www.kabupro.jp/mark/20130628/S000DTAP.htm","有価証券報告書")</f>
        <v>有価証券報告書</v>
      </c>
      <c r="C4" s="15" t="str">
        <f>HYPERLINK("http://www.kabupro.jp/mark/20130628/S000DTAP.htm","有価証券報告書")</f>
        <v>有価証券報告書</v>
      </c>
      <c r="D4" s="15" t="str">
        <f>HYPERLINK("http://www.kabupro.jp/mark/20120629/S000BB34.htm","有価証券報告書")</f>
        <v>有価証券報告書</v>
      </c>
      <c r="E4" s="15" t="str">
        <f>HYPERLINK("http://www.kabupro.jp/mark/20110630/S0008ROF.htm","有価証券報告書")</f>
        <v>有価証券報告書</v>
      </c>
      <c r="F4" s="15" t="str">
        <f>HYPERLINK("http://www.kabupro.jp/mark/20100630/S00068JZ.htm","有価証券報告書")</f>
        <v>有価証券報告書</v>
      </c>
    </row>
    <row r="5" spans="1:6" ht="14.25" thickBot="1">
      <c r="A5" s="11" t="s">
        <v>66</v>
      </c>
      <c r="B5" s="1" t="s">
        <v>72</v>
      </c>
      <c r="C5" s="1" t="s">
        <v>72</v>
      </c>
      <c r="D5" s="1" t="s">
        <v>76</v>
      </c>
      <c r="E5" s="1" t="s">
        <v>78</v>
      </c>
      <c r="F5" s="1" t="s">
        <v>80</v>
      </c>
    </row>
    <row r="6" spans="1:6" ht="15" thickBot="1" thickTop="1">
      <c r="A6" s="10" t="s">
        <v>67</v>
      </c>
      <c r="B6" s="18" t="s">
        <v>174</v>
      </c>
      <c r="C6" s="19"/>
      <c r="D6" s="19"/>
      <c r="E6" s="19"/>
      <c r="F6" s="19"/>
    </row>
    <row r="7" spans="1:6" ht="14.25" thickTop="1">
      <c r="A7" s="12" t="s">
        <v>68</v>
      </c>
      <c r="B7" s="16" t="s">
        <v>73</v>
      </c>
      <c r="C7" s="16" t="s">
        <v>73</v>
      </c>
      <c r="D7" s="16" t="s">
        <v>73</v>
      </c>
      <c r="E7" s="16" t="s">
        <v>73</v>
      </c>
      <c r="F7" s="16" t="s">
        <v>73</v>
      </c>
    </row>
    <row r="8" spans="1:6" ht="13.5">
      <c r="A8" s="13" t="s">
        <v>69</v>
      </c>
      <c r="B8" s="17"/>
      <c r="C8" s="17"/>
      <c r="D8" s="17"/>
      <c r="E8" s="17"/>
      <c r="F8" s="17"/>
    </row>
    <row r="9" spans="1:6" ht="13.5">
      <c r="A9" s="13" t="s">
        <v>70</v>
      </c>
      <c r="B9" s="17" t="s">
        <v>74</v>
      </c>
      <c r="C9" s="17" t="s">
        <v>75</v>
      </c>
      <c r="D9" s="17" t="s">
        <v>77</v>
      </c>
      <c r="E9" s="17" t="s">
        <v>79</v>
      </c>
      <c r="F9" s="17" t="s">
        <v>81</v>
      </c>
    </row>
    <row r="10" spans="1:6" ht="14.25" thickBot="1">
      <c r="A10" s="13" t="s">
        <v>71</v>
      </c>
      <c r="B10" s="17" t="s">
        <v>83</v>
      </c>
      <c r="C10" s="17" t="s">
        <v>83</v>
      </c>
      <c r="D10" s="17" t="s">
        <v>83</v>
      </c>
      <c r="E10" s="17" t="s">
        <v>83</v>
      </c>
      <c r="F10" s="17" t="s">
        <v>83</v>
      </c>
    </row>
    <row r="11" spans="1:6" ht="14.25" thickTop="1">
      <c r="A11" s="9" t="s">
        <v>82</v>
      </c>
      <c r="B11" s="21">
        <v>3972</v>
      </c>
      <c r="C11" s="21">
        <v>3186</v>
      </c>
      <c r="D11" s="21">
        <v>2816</v>
      </c>
      <c r="E11" s="21">
        <v>2924</v>
      </c>
      <c r="F11" s="21">
        <v>172</v>
      </c>
    </row>
    <row r="12" spans="1:6" ht="13.5">
      <c r="A12" s="2" t="s">
        <v>84</v>
      </c>
      <c r="B12" s="22">
        <v>3682</v>
      </c>
      <c r="C12" s="22">
        <v>1117</v>
      </c>
      <c r="D12" s="22">
        <v>85</v>
      </c>
      <c r="E12" s="22">
        <v>157</v>
      </c>
      <c r="F12" s="22"/>
    </row>
    <row r="13" spans="1:6" ht="13.5">
      <c r="A13" s="2" t="s">
        <v>85</v>
      </c>
      <c r="B13" s="22">
        <v>17565</v>
      </c>
      <c r="C13" s="22">
        <v>20680</v>
      </c>
      <c r="D13" s="22">
        <v>18530</v>
      </c>
      <c r="E13" s="22">
        <v>19292</v>
      </c>
      <c r="F13" s="22"/>
    </row>
    <row r="14" spans="1:6" ht="13.5">
      <c r="A14" s="2" t="s">
        <v>87</v>
      </c>
      <c r="B14" s="22"/>
      <c r="C14" s="22"/>
      <c r="D14" s="22"/>
      <c r="E14" s="22">
        <v>224</v>
      </c>
      <c r="F14" s="22"/>
    </row>
    <row r="15" spans="1:6" ht="13.5">
      <c r="A15" s="2" t="s">
        <v>88</v>
      </c>
      <c r="B15" s="22">
        <v>9634</v>
      </c>
      <c r="C15" s="22">
        <v>9851</v>
      </c>
      <c r="D15" s="22">
        <v>8355</v>
      </c>
      <c r="E15" s="22">
        <v>8551</v>
      </c>
      <c r="F15" s="22"/>
    </row>
    <row r="16" spans="1:6" ht="13.5">
      <c r="A16" s="2" t="s">
        <v>89</v>
      </c>
      <c r="B16" s="22">
        <v>668</v>
      </c>
      <c r="C16" s="22">
        <v>687</v>
      </c>
      <c r="D16" s="22">
        <v>599</v>
      </c>
      <c r="E16" s="22">
        <v>721</v>
      </c>
      <c r="F16" s="22"/>
    </row>
    <row r="17" spans="1:6" ht="13.5">
      <c r="A17" s="2" t="s">
        <v>90</v>
      </c>
      <c r="B17" s="22">
        <v>1907</v>
      </c>
      <c r="C17" s="22">
        <v>2069</v>
      </c>
      <c r="D17" s="22">
        <v>1956</v>
      </c>
      <c r="E17" s="22">
        <v>1991</v>
      </c>
      <c r="F17" s="22"/>
    </row>
    <row r="18" spans="1:6" ht="13.5">
      <c r="A18" s="2" t="s">
        <v>91</v>
      </c>
      <c r="B18" s="22">
        <v>4</v>
      </c>
      <c r="C18" s="22">
        <v>24</v>
      </c>
      <c r="D18" s="22">
        <v>43</v>
      </c>
      <c r="E18" s="22">
        <v>8</v>
      </c>
      <c r="F18" s="22">
        <v>0</v>
      </c>
    </row>
    <row r="19" spans="1:6" ht="13.5">
      <c r="A19" s="2" t="s">
        <v>92</v>
      </c>
      <c r="B19" s="22"/>
      <c r="C19" s="22"/>
      <c r="D19" s="22"/>
      <c r="E19" s="22"/>
      <c r="F19" s="22">
        <v>6</v>
      </c>
    </row>
    <row r="20" spans="1:6" ht="13.5">
      <c r="A20" s="2" t="s">
        <v>93</v>
      </c>
      <c r="B20" s="22">
        <v>2442</v>
      </c>
      <c r="C20" s="22">
        <v>1808</v>
      </c>
      <c r="D20" s="22">
        <v>1051</v>
      </c>
      <c r="E20" s="22">
        <v>914</v>
      </c>
      <c r="F20" s="22"/>
    </row>
    <row r="21" spans="1:6" ht="13.5">
      <c r="A21" s="2" t="s">
        <v>95</v>
      </c>
      <c r="B21" s="22">
        <v>1308</v>
      </c>
      <c r="C21" s="22">
        <v>1096</v>
      </c>
      <c r="D21" s="22">
        <v>1019</v>
      </c>
      <c r="E21" s="22">
        <v>1204</v>
      </c>
      <c r="F21" s="22">
        <v>80</v>
      </c>
    </row>
    <row r="22" spans="1:6" ht="13.5">
      <c r="A22" s="2" t="s">
        <v>96</v>
      </c>
      <c r="B22" s="22">
        <v>-2</v>
      </c>
      <c r="C22" s="22">
        <v>-15</v>
      </c>
      <c r="D22" s="22">
        <v>-13</v>
      </c>
      <c r="E22" s="22">
        <v>-16</v>
      </c>
      <c r="F22" s="22"/>
    </row>
    <row r="23" spans="1:6" ht="13.5">
      <c r="A23" s="2" t="s">
        <v>97</v>
      </c>
      <c r="B23" s="22">
        <v>41184</v>
      </c>
      <c r="C23" s="22">
        <v>40506</v>
      </c>
      <c r="D23" s="22">
        <v>34444</v>
      </c>
      <c r="E23" s="22">
        <v>35974</v>
      </c>
      <c r="F23" s="22">
        <v>260</v>
      </c>
    </row>
    <row r="24" spans="1:6" ht="13.5">
      <c r="A24" s="3" t="s">
        <v>98</v>
      </c>
      <c r="B24" s="22">
        <v>18589</v>
      </c>
      <c r="C24" s="22">
        <v>18457</v>
      </c>
      <c r="D24" s="22">
        <v>18653</v>
      </c>
      <c r="E24" s="22">
        <v>18585</v>
      </c>
      <c r="F24" s="22"/>
    </row>
    <row r="25" spans="1:6" ht="13.5">
      <c r="A25" s="4" t="s">
        <v>99</v>
      </c>
      <c r="B25" s="22">
        <v>-13533</v>
      </c>
      <c r="C25" s="22">
        <v>-13273</v>
      </c>
      <c r="D25" s="22">
        <v>-13058</v>
      </c>
      <c r="E25" s="22">
        <v>-12615</v>
      </c>
      <c r="F25" s="22"/>
    </row>
    <row r="26" spans="1:6" ht="13.5">
      <c r="A26" s="4" t="s">
        <v>100</v>
      </c>
      <c r="B26" s="22">
        <v>5056</v>
      </c>
      <c r="C26" s="22">
        <v>5183</v>
      </c>
      <c r="D26" s="22">
        <v>5594</v>
      </c>
      <c r="E26" s="22">
        <v>5970</v>
      </c>
      <c r="F26" s="22"/>
    </row>
    <row r="27" spans="1:6" ht="13.5">
      <c r="A27" s="3" t="s">
        <v>101</v>
      </c>
      <c r="B27" s="22">
        <v>1311</v>
      </c>
      <c r="C27" s="22">
        <v>1305</v>
      </c>
      <c r="D27" s="22">
        <v>1305</v>
      </c>
      <c r="E27" s="22">
        <v>1291</v>
      </c>
      <c r="F27" s="22"/>
    </row>
    <row r="28" spans="1:6" ht="13.5">
      <c r="A28" s="4" t="s">
        <v>99</v>
      </c>
      <c r="B28" s="22">
        <v>-1109</v>
      </c>
      <c r="C28" s="22">
        <v>-1075</v>
      </c>
      <c r="D28" s="22">
        <v>-1051</v>
      </c>
      <c r="E28" s="22">
        <v>-1002</v>
      </c>
      <c r="F28" s="22"/>
    </row>
    <row r="29" spans="1:6" ht="13.5">
      <c r="A29" s="4" t="s">
        <v>102</v>
      </c>
      <c r="B29" s="22">
        <v>202</v>
      </c>
      <c r="C29" s="22">
        <v>229</v>
      </c>
      <c r="D29" s="22">
        <v>253</v>
      </c>
      <c r="E29" s="22">
        <v>289</v>
      </c>
      <c r="F29" s="22"/>
    </row>
    <row r="30" spans="1:6" ht="13.5">
      <c r="A30" s="3" t="s">
        <v>103</v>
      </c>
      <c r="B30" s="22">
        <v>10627</v>
      </c>
      <c r="C30" s="22">
        <v>10343</v>
      </c>
      <c r="D30" s="22">
        <v>10652</v>
      </c>
      <c r="E30" s="22">
        <v>10613</v>
      </c>
      <c r="F30" s="22"/>
    </row>
    <row r="31" spans="1:6" ht="13.5">
      <c r="A31" s="4" t="s">
        <v>99</v>
      </c>
      <c r="B31" s="22">
        <v>-8411</v>
      </c>
      <c r="C31" s="22">
        <v>-8475</v>
      </c>
      <c r="D31" s="22">
        <v>-8688</v>
      </c>
      <c r="E31" s="22">
        <v>-8350</v>
      </c>
      <c r="F31" s="22"/>
    </row>
    <row r="32" spans="1:6" ht="13.5">
      <c r="A32" s="4" t="s">
        <v>104</v>
      </c>
      <c r="B32" s="22">
        <v>2215</v>
      </c>
      <c r="C32" s="22">
        <v>1867</v>
      </c>
      <c r="D32" s="22">
        <v>1964</v>
      </c>
      <c r="E32" s="22">
        <v>2262</v>
      </c>
      <c r="F32" s="22"/>
    </row>
    <row r="33" spans="1:6" ht="13.5">
      <c r="A33" s="3" t="s">
        <v>105</v>
      </c>
      <c r="B33" s="22">
        <v>179</v>
      </c>
      <c r="C33" s="22">
        <v>174</v>
      </c>
      <c r="D33" s="22">
        <v>178</v>
      </c>
      <c r="E33" s="22">
        <v>184</v>
      </c>
      <c r="F33" s="22"/>
    </row>
    <row r="34" spans="1:6" ht="13.5">
      <c r="A34" s="4" t="s">
        <v>99</v>
      </c>
      <c r="B34" s="22">
        <v>-164</v>
      </c>
      <c r="C34" s="22">
        <v>-160</v>
      </c>
      <c r="D34" s="22">
        <v>-168</v>
      </c>
      <c r="E34" s="22">
        <v>-167</v>
      </c>
      <c r="F34" s="22"/>
    </row>
    <row r="35" spans="1:6" ht="13.5">
      <c r="A35" s="4" t="s">
        <v>106</v>
      </c>
      <c r="B35" s="22">
        <v>14</v>
      </c>
      <c r="C35" s="22">
        <v>14</v>
      </c>
      <c r="D35" s="22">
        <v>9</v>
      </c>
      <c r="E35" s="22">
        <v>16</v>
      </c>
      <c r="F35" s="22"/>
    </row>
    <row r="36" spans="1:6" ht="13.5">
      <c r="A36" s="3" t="s">
        <v>107</v>
      </c>
      <c r="B36" s="22">
        <v>20214</v>
      </c>
      <c r="C36" s="22">
        <v>19691</v>
      </c>
      <c r="D36" s="22">
        <v>19071</v>
      </c>
      <c r="E36" s="22">
        <v>18647</v>
      </c>
      <c r="F36" s="22"/>
    </row>
    <row r="37" spans="1:6" ht="13.5">
      <c r="A37" s="4" t="s">
        <v>99</v>
      </c>
      <c r="B37" s="22">
        <v>-19545</v>
      </c>
      <c r="C37" s="22">
        <v>-19006</v>
      </c>
      <c r="D37" s="22">
        <v>-18250</v>
      </c>
      <c r="E37" s="22">
        <v>-17488</v>
      </c>
      <c r="F37" s="22"/>
    </row>
    <row r="38" spans="1:6" ht="13.5">
      <c r="A38" s="4" t="s">
        <v>108</v>
      </c>
      <c r="B38" s="22">
        <v>668</v>
      </c>
      <c r="C38" s="22">
        <v>685</v>
      </c>
      <c r="D38" s="22">
        <v>820</v>
      </c>
      <c r="E38" s="22">
        <v>1159</v>
      </c>
      <c r="F38" s="22"/>
    </row>
    <row r="39" spans="1:6" ht="13.5">
      <c r="A39" s="3" t="s">
        <v>109</v>
      </c>
      <c r="B39" s="22">
        <v>6660</v>
      </c>
      <c r="C39" s="22">
        <v>6776</v>
      </c>
      <c r="D39" s="22">
        <v>7450</v>
      </c>
      <c r="E39" s="22">
        <v>7440</v>
      </c>
      <c r="F39" s="22"/>
    </row>
    <row r="40" spans="1:6" ht="13.5">
      <c r="A40" s="3" t="s">
        <v>110</v>
      </c>
      <c r="B40" s="22">
        <v>174</v>
      </c>
      <c r="C40" s="22">
        <v>199</v>
      </c>
      <c r="D40" s="22">
        <v>164</v>
      </c>
      <c r="E40" s="22">
        <v>94</v>
      </c>
      <c r="F40" s="22"/>
    </row>
    <row r="41" spans="1:6" ht="13.5">
      <c r="A41" s="4" t="s">
        <v>99</v>
      </c>
      <c r="B41" s="22">
        <v>-84</v>
      </c>
      <c r="C41" s="22">
        <v>-65</v>
      </c>
      <c r="D41" s="22">
        <v>-36</v>
      </c>
      <c r="E41" s="22">
        <v>-12</v>
      </c>
      <c r="F41" s="22"/>
    </row>
    <row r="42" spans="1:6" ht="13.5">
      <c r="A42" s="4" t="s">
        <v>110</v>
      </c>
      <c r="B42" s="22">
        <v>90</v>
      </c>
      <c r="C42" s="22">
        <v>134</v>
      </c>
      <c r="D42" s="22">
        <v>128</v>
      </c>
      <c r="E42" s="22">
        <v>82</v>
      </c>
      <c r="F42" s="22"/>
    </row>
    <row r="43" spans="1:6" ht="13.5">
      <c r="A43" s="3" t="s">
        <v>111</v>
      </c>
      <c r="B43" s="22">
        <v>140</v>
      </c>
      <c r="C43" s="22">
        <v>80</v>
      </c>
      <c r="D43" s="22">
        <v>71</v>
      </c>
      <c r="E43" s="22">
        <v>103</v>
      </c>
      <c r="F43" s="22"/>
    </row>
    <row r="44" spans="1:6" ht="13.5">
      <c r="A44" s="3" t="s">
        <v>114</v>
      </c>
      <c r="B44" s="22">
        <v>15048</v>
      </c>
      <c r="C44" s="22">
        <v>14971</v>
      </c>
      <c r="D44" s="22">
        <v>16293</v>
      </c>
      <c r="E44" s="22">
        <v>17323</v>
      </c>
      <c r="F44" s="22"/>
    </row>
    <row r="45" spans="1:6" ht="13.5">
      <c r="A45" s="3" t="s">
        <v>115</v>
      </c>
      <c r="B45" s="22">
        <v>138</v>
      </c>
      <c r="C45" s="22">
        <v>114</v>
      </c>
      <c r="D45" s="22">
        <v>137</v>
      </c>
      <c r="E45" s="22">
        <v>181</v>
      </c>
      <c r="F45" s="22"/>
    </row>
    <row r="46" spans="1:6" ht="13.5">
      <c r="A46" s="3" t="s">
        <v>116</v>
      </c>
      <c r="B46" s="22">
        <v>157</v>
      </c>
      <c r="C46" s="22">
        <v>63</v>
      </c>
      <c r="D46" s="22">
        <v>11</v>
      </c>
      <c r="E46" s="22">
        <v>11</v>
      </c>
      <c r="F46" s="22"/>
    </row>
    <row r="47" spans="1:6" ht="13.5">
      <c r="A47" s="3" t="s">
        <v>117</v>
      </c>
      <c r="B47" s="22">
        <v>296</v>
      </c>
      <c r="C47" s="22">
        <v>177</v>
      </c>
      <c r="D47" s="22">
        <v>149</v>
      </c>
      <c r="E47" s="22">
        <v>193</v>
      </c>
      <c r="F47" s="22"/>
    </row>
    <row r="48" spans="1:6" ht="13.5">
      <c r="A48" s="3" t="s">
        <v>118</v>
      </c>
      <c r="B48" s="22">
        <v>1688</v>
      </c>
      <c r="C48" s="22">
        <v>2863</v>
      </c>
      <c r="D48" s="22">
        <v>2499</v>
      </c>
      <c r="E48" s="22">
        <v>2868</v>
      </c>
      <c r="F48" s="22"/>
    </row>
    <row r="49" spans="1:6" ht="13.5">
      <c r="A49" s="3" t="s">
        <v>119</v>
      </c>
      <c r="B49" s="22">
        <v>5605</v>
      </c>
      <c r="C49" s="22">
        <v>5605</v>
      </c>
      <c r="D49" s="22">
        <v>5605</v>
      </c>
      <c r="E49" s="22">
        <v>5626</v>
      </c>
      <c r="F49" s="22">
        <v>26829</v>
      </c>
    </row>
    <row r="50" spans="1:6" ht="13.5">
      <c r="A50" s="3" t="s">
        <v>120</v>
      </c>
      <c r="B50" s="22">
        <v>5</v>
      </c>
      <c r="C50" s="22">
        <v>5</v>
      </c>
      <c r="D50" s="22">
        <v>5</v>
      </c>
      <c r="E50" s="22">
        <v>5</v>
      </c>
      <c r="F50" s="22"/>
    </row>
    <row r="51" spans="1:6" ht="13.5">
      <c r="A51" s="3" t="s">
        <v>121</v>
      </c>
      <c r="B51" s="22">
        <v>2</v>
      </c>
      <c r="C51" s="22">
        <v>3</v>
      </c>
      <c r="D51" s="22">
        <v>2</v>
      </c>
      <c r="E51" s="22">
        <v>3</v>
      </c>
      <c r="F51" s="22"/>
    </row>
    <row r="52" spans="1:6" ht="13.5">
      <c r="A52" s="3" t="s">
        <v>122</v>
      </c>
      <c r="B52" s="22"/>
      <c r="C52" s="22"/>
      <c r="D52" s="22">
        <v>499</v>
      </c>
      <c r="E52" s="22">
        <v>508</v>
      </c>
      <c r="F52" s="22"/>
    </row>
    <row r="53" spans="1:6" ht="13.5">
      <c r="A53" s="3" t="s">
        <v>123</v>
      </c>
      <c r="B53" s="22">
        <v>460</v>
      </c>
      <c r="C53" s="22">
        <v>487</v>
      </c>
      <c r="D53" s="22">
        <v>977</v>
      </c>
      <c r="E53" s="22">
        <v>998</v>
      </c>
      <c r="F53" s="22"/>
    </row>
    <row r="54" spans="1:6" ht="13.5">
      <c r="A54" s="3" t="s">
        <v>116</v>
      </c>
      <c r="B54" s="22">
        <v>70</v>
      </c>
      <c r="C54" s="22">
        <v>73</v>
      </c>
      <c r="D54" s="22">
        <v>77</v>
      </c>
      <c r="E54" s="22">
        <v>94</v>
      </c>
      <c r="F54" s="22">
        <v>32</v>
      </c>
    </row>
    <row r="55" spans="1:6" ht="13.5">
      <c r="A55" s="3" t="s">
        <v>96</v>
      </c>
      <c r="B55" s="22">
        <v>-449</v>
      </c>
      <c r="C55" s="22">
        <v>-471</v>
      </c>
      <c r="D55" s="22">
        <v>-981</v>
      </c>
      <c r="E55" s="22">
        <v>-1011</v>
      </c>
      <c r="F55" s="22"/>
    </row>
    <row r="56" spans="1:6" ht="13.5">
      <c r="A56" s="3" t="s">
        <v>124</v>
      </c>
      <c r="B56" s="22">
        <v>7383</v>
      </c>
      <c r="C56" s="22">
        <v>8566</v>
      </c>
      <c r="D56" s="22">
        <v>8686</v>
      </c>
      <c r="E56" s="22">
        <v>9093</v>
      </c>
      <c r="F56" s="22">
        <v>26862</v>
      </c>
    </row>
    <row r="57" spans="1:6" ht="13.5">
      <c r="A57" s="2" t="s">
        <v>125</v>
      </c>
      <c r="B57" s="22">
        <v>22728</v>
      </c>
      <c r="C57" s="22">
        <v>23716</v>
      </c>
      <c r="D57" s="22">
        <v>25129</v>
      </c>
      <c r="E57" s="22">
        <v>26610</v>
      </c>
      <c r="F57" s="22">
        <v>26862</v>
      </c>
    </row>
    <row r="58" spans="1:6" ht="14.25" thickBot="1">
      <c r="A58" s="5" t="s">
        <v>127</v>
      </c>
      <c r="B58" s="23">
        <v>63913</v>
      </c>
      <c r="C58" s="23">
        <v>64222</v>
      </c>
      <c r="D58" s="23">
        <v>59573</v>
      </c>
      <c r="E58" s="23">
        <v>62585</v>
      </c>
      <c r="F58" s="23">
        <v>27122</v>
      </c>
    </row>
    <row r="59" spans="1:6" ht="14.25" thickTop="1">
      <c r="A59" s="2" t="s">
        <v>128</v>
      </c>
      <c r="B59" s="22">
        <v>2668</v>
      </c>
      <c r="C59" s="22">
        <v>2341</v>
      </c>
      <c r="D59" s="22">
        <v>3067</v>
      </c>
      <c r="E59" s="22">
        <v>3292</v>
      </c>
      <c r="F59" s="22"/>
    </row>
    <row r="60" spans="1:6" ht="13.5">
      <c r="A60" s="2" t="s">
        <v>129</v>
      </c>
      <c r="B60" s="22">
        <v>12131</v>
      </c>
      <c r="C60" s="22">
        <v>14030</v>
      </c>
      <c r="D60" s="22">
        <v>10763</v>
      </c>
      <c r="E60" s="22">
        <v>10470</v>
      </c>
      <c r="F60" s="22"/>
    </row>
    <row r="61" spans="1:6" ht="13.5">
      <c r="A61" s="2" t="s">
        <v>130</v>
      </c>
      <c r="B61" s="22">
        <v>16700</v>
      </c>
      <c r="C61" s="22">
        <v>16200</v>
      </c>
      <c r="D61" s="22">
        <v>13600</v>
      </c>
      <c r="E61" s="22">
        <v>14540</v>
      </c>
      <c r="F61" s="22"/>
    </row>
    <row r="62" spans="1:6" ht="13.5">
      <c r="A62" s="2" t="s">
        <v>131</v>
      </c>
      <c r="B62" s="22">
        <v>521</v>
      </c>
      <c r="C62" s="22">
        <v>399</v>
      </c>
      <c r="D62" s="22">
        <v>760</v>
      </c>
      <c r="E62" s="22">
        <v>866</v>
      </c>
      <c r="F62" s="22">
        <v>200</v>
      </c>
    </row>
    <row r="63" spans="1:6" ht="13.5">
      <c r="A63" s="2" t="s">
        <v>132</v>
      </c>
      <c r="B63" s="22">
        <v>2194</v>
      </c>
      <c r="C63" s="22">
        <v>1592</v>
      </c>
      <c r="D63" s="22">
        <v>1933</v>
      </c>
      <c r="E63" s="22">
        <v>2011</v>
      </c>
      <c r="F63" s="22"/>
    </row>
    <row r="64" spans="1:6" ht="13.5">
      <c r="A64" s="2" t="s">
        <v>133</v>
      </c>
      <c r="B64" s="22">
        <v>34</v>
      </c>
      <c r="C64" s="22">
        <v>42</v>
      </c>
      <c r="D64" s="22">
        <v>34</v>
      </c>
      <c r="E64" s="22">
        <v>19</v>
      </c>
      <c r="F64" s="22"/>
    </row>
    <row r="65" spans="1:6" ht="13.5">
      <c r="A65" s="2" t="s">
        <v>134</v>
      </c>
      <c r="B65" s="22">
        <v>2716</v>
      </c>
      <c r="C65" s="22">
        <v>2285</v>
      </c>
      <c r="D65" s="22">
        <v>1548</v>
      </c>
      <c r="E65" s="22">
        <v>1806</v>
      </c>
      <c r="F65" s="22">
        <v>42</v>
      </c>
    </row>
    <row r="66" spans="1:6" ht="13.5">
      <c r="A66" s="2" t="s">
        <v>136</v>
      </c>
      <c r="B66" s="22">
        <v>152</v>
      </c>
      <c r="C66" s="22">
        <v>27</v>
      </c>
      <c r="D66" s="22">
        <v>65</v>
      </c>
      <c r="E66" s="22">
        <v>52</v>
      </c>
      <c r="F66" s="22"/>
    </row>
    <row r="67" spans="1:6" ht="13.5">
      <c r="A67" s="2" t="s">
        <v>137</v>
      </c>
      <c r="B67" s="22">
        <v>76</v>
      </c>
      <c r="C67" s="22">
        <v>57</v>
      </c>
      <c r="D67" s="22">
        <v>73</v>
      </c>
      <c r="E67" s="22">
        <v>132</v>
      </c>
      <c r="F67" s="22"/>
    </row>
    <row r="68" spans="1:6" ht="13.5">
      <c r="A68" s="2" t="s">
        <v>138</v>
      </c>
      <c r="B68" s="22">
        <v>183</v>
      </c>
      <c r="C68" s="22">
        <v>184</v>
      </c>
      <c r="D68" s="22">
        <v>89</v>
      </c>
      <c r="E68" s="22">
        <v>93</v>
      </c>
      <c r="F68" s="22">
        <v>5</v>
      </c>
    </row>
    <row r="69" spans="1:6" ht="13.5">
      <c r="A69" s="2" t="s">
        <v>140</v>
      </c>
      <c r="B69" s="22">
        <v>112</v>
      </c>
      <c r="C69" s="22"/>
      <c r="D69" s="22"/>
      <c r="E69" s="22"/>
      <c r="F69" s="22"/>
    </row>
    <row r="70" spans="1:6" ht="13.5">
      <c r="A70" s="2" t="s">
        <v>141</v>
      </c>
      <c r="B70" s="22">
        <v>323</v>
      </c>
      <c r="C70" s="22">
        <v>163</v>
      </c>
      <c r="D70" s="22">
        <v>139</v>
      </c>
      <c r="E70" s="22">
        <v>134</v>
      </c>
      <c r="F70" s="22"/>
    </row>
    <row r="71" spans="1:6" ht="13.5">
      <c r="A71" s="2" t="s">
        <v>142</v>
      </c>
      <c r="B71" s="22">
        <v>226</v>
      </c>
      <c r="C71" s="22">
        <v>27</v>
      </c>
      <c r="D71" s="22">
        <v>33</v>
      </c>
      <c r="E71" s="22">
        <v>41</v>
      </c>
      <c r="F71" s="22"/>
    </row>
    <row r="72" spans="1:6" ht="13.5">
      <c r="A72" s="2" t="s">
        <v>143</v>
      </c>
      <c r="B72" s="22">
        <v>38040</v>
      </c>
      <c r="C72" s="22">
        <v>37352</v>
      </c>
      <c r="D72" s="22">
        <v>32109</v>
      </c>
      <c r="E72" s="22">
        <v>33461</v>
      </c>
      <c r="F72" s="22">
        <v>247</v>
      </c>
    </row>
    <row r="73" spans="1:6" ht="13.5">
      <c r="A73" s="2" t="s">
        <v>145</v>
      </c>
      <c r="B73" s="22">
        <v>1701</v>
      </c>
      <c r="C73" s="22">
        <v>2012</v>
      </c>
      <c r="D73" s="22">
        <v>2704</v>
      </c>
      <c r="E73" s="22">
        <v>3187</v>
      </c>
      <c r="F73" s="22"/>
    </row>
    <row r="74" spans="1:6" ht="13.5">
      <c r="A74" s="2" t="s">
        <v>146</v>
      </c>
      <c r="B74" s="22">
        <v>61</v>
      </c>
      <c r="C74" s="22">
        <v>98</v>
      </c>
      <c r="D74" s="22">
        <v>100</v>
      </c>
      <c r="E74" s="22">
        <v>66</v>
      </c>
      <c r="F74" s="22"/>
    </row>
    <row r="75" spans="1:6" ht="13.5">
      <c r="A75" s="2" t="s">
        <v>147</v>
      </c>
      <c r="B75" s="22">
        <v>1675</v>
      </c>
      <c r="C75" s="22">
        <v>1469</v>
      </c>
      <c r="D75" s="22">
        <v>1763</v>
      </c>
      <c r="E75" s="22">
        <v>1855</v>
      </c>
      <c r="F75" s="22"/>
    </row>
    <row r="76" spans="1:6" ht="13.5">
      <c r="A76" s="2" t="s">
        <v>148</v>
      </c>
      <c r="B76" s="22">
        <v>556</v>
      </c>
      <c r="C76" s="22">
        <v>2861</v>
      </c>
      <c r="D76" s="22">
        <v>3220</v>
      </c>
      <c r="E76" s="22">
        <v>3631</v>
      </c>
      <c r="F76" s="22"/>
    </row>
    <row r="77" spans="1:6" ht="13.5">
      <c r="A77" s="2" t="s">
        <v>149</v>
      </c>
      <c r="B77" s="22">
        <v>39</v>
      </c>
      <c r="C77" s="22">
        <v>34</v>
      </c>
      <c r="D77" s="22">
        <v>34</v>
      </c>
      <c r="E77" s="22"/>
      <c r="F77" s="22"/>
    </row>
    <row r="78" spans="1:6" ht="13.5">
      <c r="A78" s="2" t="s">
        <v>151</v>
      </c>
      <c r="B78" s="22">
        <v>26</v>
      </c>
      <c r="C78" s="22">
        <v>53</v>
      </c>
      <c r="D78" s="22">
        <v>79</v>
      </c>
      <c r="E78" s="22">
        <v>97</v>
      </c>
      <c r="F78" s="22"/>
    </row>
    <row r="79" spans="1:6" ht="13.5">
      <c r="A79" s="2" t="s">
        <v>152</v>
      </c>
      <c r="B79" s="22">
        <v>4060</v>
      </c>
      <c r="C79" s="22">
        <v>6529</v>
      </c>
      <c r="D79" s="22">
        <v>7902</v>
      </c>
      <c r="E79" s="22">
        <v>8838</v>
      </c>
      <c r="F79" s="22"/>
    </row>
    <row r="80" spans="1:6" ht="14.25" thickBot="1">
      <c r="A80" s="5" t="s">
        <v>154</v>
      </c>
      <c r="B80" s="23">
        <v>42100</v>
      </c>
      <c r="C80" s="23">
        <v>43881</v>
      </c>
      <c r="D80" s="23">
        <v>40012</v>
      </c>
      <c r="E80" s="23">
        <v>42299</v>
      </c>
      <c r="F80" s="23">
        <v>247</v>
      </c>
    </row>
    <row r="81" spans="1:6" ht="14.25" thickTop="1">
      <c r="A81" s="2" t="s">
        <v>155</v>
      </c>
      <c r="B81" s="22">
        <v>6000</v>
      </c>
      <c r="C81" s="22">
        <v>6000</v>
      </c>
      <c r="D81" s="22">
        <v>6000</v>
      </c>
      <c r="E81" s="22">
        <v>6000</v>
      </c>
      <c r="F81" s="22">
        <v>6000</v>
      </c>
    </row>
    <row r="82" spans="1:6" ht="13.5">
      <c r="A82" s="3" t="s">
        <v>156</v>
      </c>
      <c r="B82" s="22">
        <v>1500</v>
      </c>
      <c r="C82" s="22">
        <v>1500</v>
      </c>
      <c r="D82" s="22">
        <v>1500</v>
      </c>
      <c r="E82" s="22">
        <v>1500</v>
      </c>
      <c r="F82" s="22">
        <v>1500</v>
      </c>
    </row>
    <row r="83" spans="1:6" ht="13.5">
      <c r="A83" s="3" t="s">
        <v>157</v>
      </c>
      <c r="B83" s="22">
        <v>12119</v>
      </c>
      <c r="C83" s="22">
        <v>12098</v>
      </c>
      <c r="D83" s="22">
        <v>12155</v>
      </c>
      <c r="E83" s="22">
        <v>19129</v>
      </c>
      <c r="F83" s="22">
        <v>19123</v>
      </c>
    </row>
    <row r="84" spans="1:6" ht="13.5">
      <c r="A84" s="3" t="s">
        <v>158</v>
      </c>
      <c r="B84" s="22">
        <v>13619</v>
      </c>
      <c r="C84" s="22">
        <v>13598</v>
      </c>
      <c r="D84" s="22">
        <v>13655</v>
      </c>
      <c r="E84" s="22">
        <v>20629</v>
      </c>
      <c r="F84" s="22">
        <v>20623</v>
      </c>
    </row>
    <row r="85" spans="1:6" ht="13.5">
      <c r="A85" s="4" t="s">
        <v>159</v>
      </c>
      <c r="B85" s="22">
        <v>2464</v>
      </c>
      <c r="C85" s="22">
        <v>1248</v>
      </c>
      <c r="D85" s="22">
        <v>1078</v>
      </c>
      <c r="E85" s="22">
        <v>-6647</v>
      </c>
      <c r="F85" s="22">
        <v>256</v>
      </c>
    </row>
    <row r="86" spans="1:6" ht="13.5">
      <c r="A86" s="3" t="s">
        <v>160</v>
      </c>
      <c r="B86" s="22">
        <v>2464</v>
      </c>
      <c r="C86" s="22">
        <v>1248</v>
      </c>
      <c r="D86" s="22">
        <v>1078</v>
      </c>
      <c r="E86" s="22">
        <v>-6647</v>
      </c>
      <c r="F86" s="22">
        <v>256</v>
      </c>
    </row>
    <row r="87" spans="1:6" ht="13.5">
      <c r="A87" s="2" t="s">
        <v>161</v>
      </c>
      <c r="B87" s="22">
        <v>-738</v>
      </c>
      <c r="C87" s="22">
        <v>-916</v>
      </c>
      <c r="D87" s="22">
        <v>-1467</v>
      </c>
      <c r="E87" s="22">
        <v>-137</v>
      </c>
      <c r="F87" s="22">
        <v>-5</v>
      </c>
    </row>
    <row r="88" spans="1:6" ht="13.5">
      <c r="A88" s="2" t="s">
        <v>163</v>
      </c>
      <c r="B88" s="22">
        <v>21345</v>
      </c>
      <c r="C88" s="22">
        <v>19930</v>
      </c>
      <c r="D88" s="22">
        <v>19266</v>
      </c>
      <c r="E88" s="22">
        <v>19844</v>
      </c>
      <c r="F88" s="22">
        <v>26874</v>
      </c>
    </row>
    <row r="89" spans="1:6" ht="13.5">
      <c r="A89" s="2" t="s">
        <v>164</v>
      </c>
      <c r="B89" s="22">
        <v>467</v>
      </c>
      <c r="C89" s="22">
        <v>412</v>
      </c>
      <c r="D89" s="22">
        <v>302</v>
      </c>
      <c r="E89" s="22">
        <v>454</v>
      </c>
      <c r="F89" s="22"/>
    </row>
    <row r="90" spans="1:6" ht="13.5">
      <c r="A90" s="2" t="s">
        <v>165</v>
      </c>
      <c r="B90" s="22"/>
      <c r="C90" s="22">
        <v>-2</v>
      </c>
      <c r="D90" s="22">
        <v>-7</v>
      </c>
      <c r="E90" s="22">
        <v>-12</v>
      </c>
      <c r="F90" s="22"/>
    </row>
    <row r="91" spans="1:6" ht="13.5">
      <c r="A91" s="2" t="s">
        <v>167</v>
      </c>
      <c r="B91" s="22">
        <v>467</v>
      </c>
      <c r="C91" s="22">
        <v>410</v>
      </c>
      <c r="D91" s="22">
        <v>294</v>
      </c>
      <c r="E91" s="22">
        <v>441</v>
      </c>
      <c r="F91" s="22"/>
    </row>
    <row r="92" spans="1:6" ht="13.5">
      <c r="A92" s="6" t="s">
        <v>169</v>
      </c>
      <c r="B92" s="22">
        <v>21812</v>
      </c>
      <c r="C92" s="22">
        <v>20340</v>
      </c>
      <c r="D92" s="22">
        <v>19561</v>
      </c>
      <c r="E92" s="22">
        <v>20286</v>
      </c>
      <c r="F92" s="22">
        <v>26874</v>
      </c>
    </row>
    <row r="93" spans="1:6" ht="14.25" thickBot="1">
      <c r="A93" s="7" t="s">
        <v>170</v>
      </c>
      <c r="B93" s="22">
        <v>63913</v>
      </c>
      <c r="C93" s="22">
        <v>64222</v>
      </c>
      <c r="D93" s="22">
        <v>59573</v>
      </c>
      <c r="E93" s="22">
        <v>62585</v>
      </c>
      <c r="F93" s="22">
        <v>27122</v>
      </c>
    </row>
    <row r="94" spans="1:6" ht="14.25" thickTop="1">
      <c r="A94" s="8"/>
      <c r="B94" s="24"/>
      <c r="C94" s="24"/>
      <c r="D94" s="24"/>
      <c r="E94" s="24"/>
      <c r="F94" s="24"/>
    </row>
    <row r="96" ht="13.5">
      <c r="A96" s="20" t="s">
        <v>175</v>
      </c>
    </row>
    <row r="97" ht="13.5">
      <c r="A97" s="20" t="s">
        <v>176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2014-02-10T17:12:20Z</dcterms:created>
  <dcterms:modified xsi:type="dcterms:W3CDTF">2014-02-10T17:12:28Z</dcterms:modified>
  <cp:category/>
  <cp:version/>
  <cp:contentType/>
  <cp:contentStatus/>
</cp:coreProperties>
</file>