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<sst xmlns="http://schemas.openxmlformats.org/spreadsheetml/2006/main" count="604" uniqueCount="215">
  <si>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</si>
  <si>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</si>
  <si>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</si>
  <si>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</si>
  <si>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</si>
  <si>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</si>
  <si>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利息の支払額</t>
  </si>
  <si>
    <t>リース債務の返済による支出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</si>
  <si>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</si>
  <si>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</si>
  <si>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</si>
  <si>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</si>
  <si>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</si>
  <si>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</si>
  <si>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</si>
  <si>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</si>
  <si>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</si>
  <si>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持分法による投資利益</t>
  </si>
  <si>
    <t>貸倒引当金戻入額</t>
  </si>
  <si>
    <t>持分法による投資損失</t>
  </si>
  <si>
    <t>固定資産売却益</t>
  </si>
  <si>
    <t>損害補償損失引当金戻入額</t>
  </si>
  <si>
    <t>事業構造改善引当金戻入額</t>
  </si>
  <si>
    <t>受取補償金</t>
  </si>
  <si>
    <t>固定資産除却損</t>
  </si>
  <si>
    <t>ゴルフ会員権評価損</t>
  </si>
  <si>
    <t>特別損失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</si>
  <si>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</si>
  <si>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</si>
  <si>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</si>
  <si>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</si>
  <si>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</si>
  <si>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</si>
  <si>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</si>
  <si>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</si>
  <si>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</si>
  <si>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</si>
  <si>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2013/12/10</t>
  </si>
  <si>
    <t>通期</t>
  </si>
  <si>
    <t>2013/03/31</t>
  </si>
  <si>
    <t>2012/03/31</t>
  </si>
  <si>
    <t>2011/03/31</t>
  </si>
  <si>
    <t>2010/03/31</t>
  </si>
  <si>
    <t>2009/03/31</t>
  </si>
  <si>
    <t>現金及び預金</t>
  </si>
  <si>
    <t>百万円</t>
  </si>
  <si>
    <t>前払費用</t>
  </si>
  <si>
    <t>未収還付法人税等</t>
  </si>
  <si>
    <t>その他</t>
  </si>
  <si>
    <t>流動資産</t>
  </si>
  <si>
    <t>構築物</t>
  </si>
  <si>
    <t>減価償却累計額</t>
  </si>
  <si>
    <t>構築物（純額）</t>
  </si>
  <si>
    <t>工具、器具及び備品</t>
  </si>
  <si>
    <t>工具、器具及び備品（純額）</t>
  </si>
  <si>
    <t>リース資産</t>
  </si>
  <si>
    <t>有形固定資産</t>
  </si>
  <si>
    <t>ソフトウエア</t>
  </si>
  <si>
    <t>無形固定資産</t>
  </si>
  <si>
    <t>関係会社株式</t>
  </si>
  <si>
    <t>投資その他の資産</t>
  </si>
  <si>
    <t>固定資産</t>
  </si>
  <si>
    <t>創立費</t>
  </si>
  <si>
    <t>繰延資産</t>
  </si>
  <si>
    <t>資産</t>
  </si>
  <si>
    <t>リース債務</t>
  </si>
  <si>
    <t>未払金</t>
  </si>
  <si>
    <t>未払費用</t>
  </si>
  <si>
    <t>未払法人税等</t>
  </si>
  <si>
    <t>預り金</t>
  </si>
  <si>
    <t>賞与引当金</t>
  </si>
  <si>
    <t>流動負債</t>
  </si>
  <si>
    <t>長期未払金</t>
  </si>
  <si>
    <t>繰延税金負債</t>
  </si>
  <si>
    <t>退職給付引当金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</si>
  <si>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</si>
  <si>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</si>
  <si>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</si>
  <si>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</si>
  <si>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</si>
  <si>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</si>
  <si>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</si>
  <si>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</si>
  <si>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</si>
  <si>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</si>
  <si>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負債純資産</t>
  </si>
  <si>
    <t>証券コード</t>
  </si>
  <si>
    <t>企業名</t>
  </si>
  <si>
    <t>川田テクノロジーズ株式会社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</si>
  <si>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</si>
  <si>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</si>
  <si>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</si>
  <si>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</si>
  <si>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</si>
  <si>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</si>
  <si>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</si>
  <si>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</si>
  <si>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2009/02/27</t>
  </si>
  <si>
    <t>受取配当金</t>
  </si>
  <si>
    <t>手数料収入</t>
  </si>
  <si>
    <t>経営管理料</t>
  </si>
  <si>
    <t>営業収益</t>
  </si>
  <si>
    <t>販売費・一般管理費</t>
  </si>
  <si>
    <t>営業利益</t>
  </si>
  <si>
    <t>受取利息</t>
  </si>
  <si>
    <t>受取賃貸料</t>
  </si>
  <si>
    <t>営業外収益</t>
  </si>
  <si>
    <t>支払利息</t>
  </si>
  <si>
    <t>賃貸費用</t>
  </si>
  <si>
    <t>創立費償却</t>
  </si>
  <si>
    <t>租税公課</t>
  </si>
  <si>
    <t>営業外費用</t>
  </si>
  <si>
    <t>経常利益</t>
  </si>
  <si>
    <t>子会社株式売却益</t>
  </si>
  <si>
    <t>特別利益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</si>
  <si>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</si>
  <si>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</si>
  <si>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</si>
  <si>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</si>
  <si>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</si>
  <si>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</si>
  <si>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</si>
  <si>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</si>
  <si>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</si>
  <si>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2013/09/30</t>
  </si>
  <si>
    <t>2013/06/30</t>
  </si>
  <si>
    <t>2012/12/31</t>
  </si>
  <si>
    <t>2012/09/30</t>
  </si>
  <si>
    <t>2012/06/30</t>
  </si>
  <si>
    <t>2011/12/31</t>
  </si>
  <si>
    <t>2011/09/30</t>
  </si>
  <si>
    <t>2011/06/30</t>
  </si>
  <si>
    <t>2010/12/31</t>
  </si>
  <si>
    <t>2010/11/12</t>
  </si>
  <si>
    <t>2010/09/30</t>
  </si>
  <si>
    <t>2010/08/12</t>
  </si>
  <si>
    <t>2010/06/30</t>
  </si>
  <si>
    <t>2010/02/15</t>
  </si>
  <si>
    <t>2009/12/31</t>
  </si>
  <si>
    <t>2009/11/12</t>
  </si>
  <si>
    <t>2009/09/30</t>
  </si>
  <si>
    <t>2009/08/12</t>
  </si>
  <si>
    <t>2009/06/30</t>
  </si>
  <si>
    <t>受取手形・完成工事未収入金等</t>
  </si>
  <si>
    <t>未成工事支出金</t>
  </si>
  <si>
    <t>その他のたな卸資産</t>
  </si>
  <si>
    <t>繰延税金資産</t>
  </si>
  <si>
    <t>貸倒引当金</t>
  </si>
  <si>
    <t>建物及び構築物（純額）</t>
  </si>
  <si>
    <t>機械、運搬具及び工具器具備品（純額）</t>
  </si>
  <si>
    <t>航空機（純額）</t>
  </si>
  <si>
    <t>土地</t>
  </si>
  <si>
    <t>建設仮勘定</t>
  </si>
  <si>
    <t>投資有価証券</t>
  </si>
  <si>
    <t>長期貸付金</t>
  </si>
  <si>
    <t>支払手形・工事未払金等</t>
  </si>
  <si>
    <t>短期借入金</t>
  </si>
  <si>
    <t>1年内返済予定の長期借入金</t>
  </si>
  <si>
    <t>1年内償還予定の社債</t>
  </si>
  <si>
    <t>未成工事受入金</t>
  </si>
  <si>
    <t>完成工事補償引当金</t>
  </si>
  <si>
    <t>工事損失引当金</t>
  </si>
  <si>
    <t>損害補償損失引当金</t>
  </si>
  <si>
    <t>資産除去債務</t>
  </si>
  <si>
    <t>社債</t>
  </si>
  <si>
    <t>長期借入金</t>
  </si>
  <si>
    <t>再評価に係る繰延税金負債</t>
  </si>
  <si>
    <t>役員退職慰労引当金</t>
  </si>
  <si>
    <t>負ののれん</t>
  </si>
  <si>
    <t>その他有価証券評価差額金</t>
  </si>
  <si>
    <t>土地再評価差額金</t>
  </si>
  <si>
    <t>為替換算調整勘定</t>
  </si>
  <si>
    <t>評価・換算差額等</t>
  </si>
  <si>
    <t>少数株主持分</t>
  </si>
  <si>
    <t>純資産</t>
  </si>
  <si>
    <t>連結・貸借対照表</t>
  </si>
  <si>
    <t>累積四半期</t>
  </si>
  <si>
    <t>2013/04/01</t>
  </si>
  <si>
    <t>2009/11/13</t>
  </si>
  <si>
    <t>2009/07/01</t>
  </si>
  <si>
    <t>減価償却費</t>
  </si>
  <si>
    <t>負ののれん償却額</t>
  </si>
  <si>
    <t>関係会社出資金評価損</t>
  </si>
  <si>
    <t>貸倒引当金の増減額（△は減少）</t>
  </si>
  <si>
    <t>賞与引当金の増減額（△は減少）</t>
  </si>
  <si>
    <t>工事損失引当金の増減額（△は減少）</t>
  </si>
  <si>
    <t>損害補償損失引当金の増減額（△は減少）</t>
  </si>
  <si>
    <t>その他の引当金の増減額（△は減少）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</si>
  <si>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</si>
  <si>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</si>
  <si>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</si>
  <si>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持分法による投資損益（△は益）</t>
  </si>
  <si>
    <t>保険差益</t>
  </si>
  <si>
    <t>投資有価証券売却損益（△は益）</t>
  </si>
  <si>
    <t>有形固定資産売却損益（△は益）</t>
  </si>
  <si>
    <t>有形固定資産除却損</t>
  </si>
  <si>
    <t>売上債権の増減額（△は増加）</t>
  </si>
  <si>
    <t>未成工事支出金の増減額（△は増加）</t>
  </si>
  <si>
    <t>たな卸資産の増減額（△は増加）</t>
  </si>
  <si>
    <t>仕入債務の増減額（△は減少）</t>
  </si>
  <si>
    <t>未成工事受入金の増減額（△は減少）</t>
  </si>
  <si>
    <t>小計</t>
  </si>
  <si>
    <t>保険金の受取額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</si>
  <si>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</si>
  <si>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</si>
  <si>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</si>
  <si>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</si>
  <si>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</si>
  <si>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</si>
  <si>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</si>
  <si>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</si>
  <si>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</si>
  <si>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</si>
  <si>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</si>
  <si>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利息及び配当金の受取額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</si>
</sst>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V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2" width="17.625" style="0" customWidth="1"/>
  </cols>
  <sheetData>
    <row r="1" ht="14.25" thickBot="1"/>
    <row r="2" spans="1:22" ht="14.25" thickTop="1">
      <c r="A2" s="9" t="s">
        <v>86</v>
      </c>
      <c r="B2" s="13">
        <v>3443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4.25" thickBot="1">
      <c r="A3" s="10" t="s">
        <v>87</v>
      </c>
      <c r="B3" s="1" t="s">
        <v>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Top="1">
      <c r="A4" s="9" t="s">
        <v>30</v>
      </c>
      <c r="B4" s="14" t="str">
        <f>HYPERLINK("http://www.kabupro.jp/mark/20140214/S10017JE.htm","四半期報告書")</f>
        <v>四半期報告書</v>
      </c>
      <c r="C4" s="14" t="str">
        <f>HYPERLINK("http://www.kabupro.jp/mark/20131210/S1000P5G.htm","四半期報告書")</f>
        <v>四半期報告書</v>
      </c>
      <c r="D4" s="14" t="str">
        <f>HYPERLINK("http://www.kabupro.jp/mark/20131210/S1000OY6.htm","訂正四半期報告書")</f>
        <v>訂正四半期報告書</v>
      </c>
      <c r="E4" s="14" t="str">
        <f>HYPERLINK("http://www.kabupro.jp/mark/20131210/S1000OXI.htm","訂正有価証券報告書")</f>
        <v>訂正有価証券報告書</v>
      </c>
      <c r="F4" s="14" t="str">
        <f>HYPERLINK("http://www.kabupro.jp/mark/20140214/S10017JE.htm","四半期報告書")</f>
        <v>四半期報告書</v>
      </c>
      <c r="G4" s="14" t="str">
        <f>HYPERLINK("http://www.kabupro.jp/mark/20131210/S1000P5G.htm","四半期報告書")</f>
        <v>四半期報告書</v>
      </c>
      <c r="H4" s="14" t="str">
        <f>HYPERLINK("http://www.kabupro.jp/mark/20131210/S1000OY6.htm","訂正四半期報告書")</f>
        <v>訂正四半期報告書</v>
      </c>
      <c r="I4" s="14" t="str">
        <f>HYPERLINK("http://www.kabupro.jp/mark/20131210/S1000OXI.htm","訂正有価証券報告書")</f>
        <v>訂正有価証券報告書</v>
      </c>
      <c r="J4" s="14" t="str">
        <f>HYPERLINK("http://www.kabupro.jp/mark/20131210/S1000OX9.htm","訂正四半期報告書")</f>
        <v>訂正四半期報告書</v>
      </c>
      <c r="K4" s="14" t="str">
        <f>HYPERLINK("http://www.kabupro.jp/mark/20131210/S1000OWW.htm","訂正四半期報告書")</f>
        <v>訂正四半期報告書</v>
      </c>
      <c r="L4" s="14" t="str">
        <f>HYPERLINK("http://www.kabupro.jp/mark/20131210/S1000OWS.htm","訂正四半期報告書")</f>
        <v>訂正四半期報告書</v>
      </c>
      <c r="M4" s="14" t="str">
        <f>HYPERLINK("http://www.kabupro.jp/mark/20131210/S1000OW1.htm","訂正有価証券報告書")</f>
        <v>訂正有価証券報告書</v>
      </c>
      <c r="N4" s="14" t="str">
        <f>HYPERLINK("http://www.kabupro.jp/mark/20131210/S1000OWK.htm","訂正四半期報告書")</f>
        <v>訂正四半期報告書</v>
      </c>
      <c r="O4" s="14" t="str">
        <f>HYPERLINK("http://www.kabupro.jp/mark/20131210/S1000OW7.htm","訂正四半期報告書")</f>
        <v>訂正四半期報告書</v>
      </c>
      <c r="P4" s="14" t="str">
        <f>HYPERLINK("http://www.kabupro.jp/mark/20131210/S1000OW6.htm","訂正四半期報告書")</f>
        <v>訂正四半期報告書</v>
      </c>
      <c r="Q4" s="14" t="str">
        <f>HYPERLINK("http://www.kabupro.jp/mark/20131210/S1000OW1.htm","訂正有価証券報告書")</f>
        <v>訂正有価証券報告書</v>
      </c>
      <c r="R4" s="14" t="str">
        <f>HYPERLINK("http://www.kabupro.jp/mark/20131210/S1000OU8.htm","訂正四半期報告書")</f>
        <v>訂正四半期報告書</v>
      </c>
      <c r="S4" s="14" t="str">
        <f>HYPERLINK("http://www.kabupro.jp/mark/20101112/S00075GW.htm","四半期報告書")</f>
        <v>四半期報告書</v>
      </c>
      <c r="T4" s="14" t="str">
        <f>HYPERLINK("http://www.kabupro.jp/mark/20100812/S0006L2D.htm","四半期報告書")</f>
        <v>四半期報告書</v>
      </c>
      <c r="U4" s="14" t="str">
        <f>HYPERLINK("http://www.kabupro.jp/mark/20131210/S1000OVS.htm","訂正有価証券報告書")</f>
        <v>訂正有価証券報告書</v>
      </c>
      <c r="V4" s="14" t="str">
        <f>HYPERLINK("http://www.kabupro.jp/mark/20131210/S1000OVX.htm","訂正有価証券報告書")</f>
        <v>訂正有価証券報告書</v>
      </c>
    </row>
    <row r="5" spans="1:22" ht="14.25" thickBot="1">
      <c r="A5" s="10" t="s">
        <v>31</v>
      </c>
      <c r="B5" s="1" t="s">
        <v>121</v>
      </c>
      <c r="C5" s="1" t="s">
        <v>37</v>
      </c>
      <c r="D5" s="1" t="s">
        <v>37</v>
      </c>
      <c r="E5" s="1" t="s">
        <v>37</v>
      </c>
      <c r="F5" s="1" t="s">
        <v>121</v>
      </c>
      <c r="G5" s="1" t="s">
        <v>37</v>
      </c>
      <c r="H5" s="1" t="s">
        <v>37</v>
      </c>
      <c r="I5" s="1" t="s">
        <v>37</v>
      </c>
      <c r="J5" s="1" t="s">
        <v>37</v>
      </c>
      <c r="K5" s="1" t="s">
        <v>37</v>
      </c>
      <c r="L5" s="1" t="s">
        <v>37</v>
      </c>
      <c r="M5" s="1" t="s">
        <v>37</v>
      </c>
      <c r="N5" s="1" t="s">
        <v>37</v>
      </c>
      <c r="O5" s="1" t="s">
        <v>37</v>
      </c>
      <c r="P5" s="1" t="s">
        <v>37</v>
      </c>
      <c r="Q5" s="1" t="s">
        <v>37</v>
      </c>
      <c r="R5" s="1" t="s">
        <v>37</v>
      </c>
      <c r="S5" s="1" t="s">
        <v>133</v>
      </c>
      <c r="T5" s="1" t="s">
        <v>135</v>
      </c>
      <c r="U5" s="1" t="s">
        <v>37</v>
      </c>
      <c r="V5" s="1" t="s">
        <v>37</v>
      </c>
    </row>
    <row r="6" spans="1:22" ht="15" thickBot="1" thickTop="1">
      <c r="A6" s="9" t="s">
        <v>32</v>
      </c>
      <c r="B6" s="17" t="s">
        <v>29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4.25" thickTop="1">
      <c r="A7" s="11" t="s">
        <v>33</v>
      </c>
      <c r="B7" s="13" t="s">
        <v>176</v>
      </c>
      <c r="C7" s="13" t="s">
        <v>176</v>
      </c>
      <c r="D7" s="13" t="s">
        <v>176</v>
      </c>
      <c r="E7" s="15" t="s">
        <v>38</v>
      </c>
      <c r="F7" s="13" t="s">
        <v>176</v>
      </c>
      <c r="G7" s="13" t="s">
        <v>176</v>
      </c>
      <c r="H7" s="13" t="s">
        <v>176</v>
      </c>
      <c r="I7" s="15" t="s">
        <v>38</v>
      </c>
      <c r="J7" s="13" t="s">
        <v>176</v>
      </c>
      <c r="K7" s="13" t="s">
        <v>176</v>
      </c>
      <c r="L7" s="13" t="s">
        <v>176</v>
      </c>
      <c r="M7" s="15" t="s">
        <v>38</v>
      </c>
      <c r="N7" s="13" t="s">
        <v>176</v>
      </c>
      <c r="O7" s="13" t="s">
        <v>176</v>
      </c>
      <c r="P7" s="13" t="s">
        <v>176</v>
      </c>
      <c r="Q7" s="15" t="s">
        <v>38</v>
      </c>
      <c r="R7" s="13" t="s">
        <v>176</v>
      </c>
      <c r="S7" s="13" t="s">
        <v>176</v>
      </c>
      <c r="T7" s="13" t="s">
        <v>176</v>
      </c>
      <c r="U7" s="15" t="s">
        <v>38</v>
      </c>
      <c r="V7" s="15" t="s">
        <v>38</v>
      </c>
    </row>
    <row r="8" spans="1:22" ht="13.5">
      <c r="A8" s="12" t="s">
        <v>34</v>
      </c>
      <c r="B8" s="1" t="s">
        <v>177</v>
      </c>
      <c r="C8" s="1" t="s">
        <v>177</v>
      </c>
      <c r="D8" s="1" t="s">
        <v>177</v>
      </c>
      <c r="E8" s="16" t="s">
        <v>92</v>
      </c>
      <c r="F8" s="1" t="s">
        <v>92</v>
      </c>
      <c r="G8" s="1" t="s">
        <v>92</v>
      </c>
      <c r="H8" s="1" t="s">
        <v>92</v>
      </c>
      <c r="I8" s="16" t="s">
        <v>93</v>
      </c>
      <c r="J8" s="1" t="s">
        <v>93</v>
      </c>
      <c r="K8" s="1" t="s">
        <v>93</v>
      </c>
      <c r="L8" s="1" t="s">
        <v>93</v>
      </c>
      <c r="M8" s="16" t="s">
        <v>94</v>
      </c>
      <c r="N8" s="1" t="s">
        <v>94</v>
      </c>
      <c r="O8" s="1" t="s">
        <v>94</v>
      </c>
      <c r="P8" s="1" t="s">
        <v>94</v>
      </c>
      <c r="Q8" s="16" t="s">
        <v>95</v>
      </c>
      <c r="R8" s="1" t="s">
        <v>95</v>
      </c>
      <c r="S8" s="1" t="s">
        <v>95</v>
      </c>
      <c r="T8" s="1" t="s">
        <v>95</v>
      </c>
      <c r="U8" s="16" t="s">
        <v>96</v>
      </c>
      <c r="V8" s="16" t="s">
        <v>97</v>
      </c>
    </row>
    <row r="9" spans="1:22" ht="13.5">
      <c r="A9" s="12" t="s">
        <v>35</v>
      </c>
      <c r="B9" s="1" t="s">
        <v>123</v>
      </c>
      <c r="C9" s="1" t="s">
        <v>124</v>
      </c>
      <c r="D9" s="1" t="s">
        <v>125</v>
      </c>
      <c r="E9" s="16" t="s">
        <v>39</v>
      </c>
      <c r="F9" s="1" t="s">
        <v>126</v>
      </c>
      <c r="G9" s="1" t="s">
        <v>127</v>
      </c>
      <c r="H9" s="1" t="s">
        <v>128</v>
      </c>
      <c r="I9" s="16" t="s">
        <v>40</v>
      </c>
      <c r="J9" s="1" t="s">
        <v>129</v>
      </c>
      <c r="K9" s="1" t="s">
        <v>130</v>
      </c>
      <c r="L9" s="1" t="s">
        <v>131</v>
      </c>
      <c r="M9" s="16" t="s">
        <v>41</v>
      </c>
      <c r="N9" s="1" t="s">
        <v>132</v>
      </c>
      <c r="O9" s="1" t="s">
        <v>134</v>
      </c>
      <c r="P9" s="1" t="s">
        <v>136</v>
      </c>
      <c r="Q9" s="16" t="s">
        <v>42</v>
      </c>
      <c r="R9" s="1" t="s">
        <v>138</v>
      </c>
      <c r="S9" s="1" t="s">
        <v>140</v>
      </c>
      <c r="T9" s="1" t="s">
        <v>142</v>
      </c>
      <c r="U9" s="16" t="s">
        <v>43</v>
      </c>
      <c r="V9" s="16" t="s">
        <v>43</v>
      </c>
    </row>
    <row r="10" spans="1:22" ht="14.25" thickBot="1">
      <c r="A10" s="12" t="s">
        <v>36</v>
      </c>
      <c r="B10" s="1" t="s">
        <v>45</v>
      </c>
      <c r="C10" s="1" t="s">
        <v>45</v>
      </c>
      <c r="D10" s="1" t="s">
        <v>45</v>
      </c>
      <c r="E10" s="16" t="s">
        <v>45</v>
      </c>
      <c r="F10" s="1" t="s">
        <v>45</v>
      </c>
      <c r="G10" s="1" t="s">
        <v>45</v>
      </c>
      <c r="H10" s="1" t="s">
        <v>45</v>
      </c>
      <c r="I10" s="16" t="s">
        <v>45</v>
      </c>
      <c r="J10" s="1" t="s">
        <v>45</v>
      </c>
      <c r="K10" s="1" t="s">
        <v>45</v>
      </c>
      <c r="L10" s="1" t="s">
        <v>45</v>
      </c>
      <c r="M10" s="16" t="s">
        <v>45</v>
      </c>
      <c r="N10" s="1" t="s">
        <v>45</v>
      </c>
      <c r="O10" s="1" t="s">
        <v>45</v>
      </c>
      <c r="P10" s="1" t="s">
        <v>45</v>
      </c>
      <c r="Q10" s="16" t="s">
        <v>45</v>
      </c>
      <c r="R10" s="1" t="s">
        <v>45</v>
      </c>
      <c r="S10" s="1" t="s">
        <v>45</v>
      </c>
      <c r="T10" s="1" t="s">
        <v>45</v>
      </c>
      <c r="U10" s="16" t="s">
        <v>45</v>
      </c>
      <c r="V10" s="16" t="s">
        <v>45</v>
      </c>
    </row>
    <row r="11" spans="1:22" ht="14.25" thickTop="1">
      <c r="A11" s="30" t="s">
        <v>14</v>
      </c>
      <c r="B11" s="27">
        <v>63154</v>
      </c>
      <c r="C11" s="27">
        <v>38590</v>
      </c>
      <c r="D11" s="27">
        <v>18151</v>
      </c>
      <c r="E11" s="20">
        <v>87624</v>
      </c>
      <c r="F11" s="27">
        <v>65473</v>
      </c>
      <c r="G11" s="27">
        <v>42878</v>
      </c>
      <c r="H11" s="27">
        <v>20975</v>
      </c>
      <c r="I11" s="20">
        <v>79769</v>
      </c>
      <c r="J11" s="27">
        <v>58561</v>
      </c>
      <c r="K11" s="27">
        <v>38477</v>
      </c>
      <c r="L11" s="27">
        <v>18921</v>
      </c>
      <c r="M11" s="20">
        <v>98278</v>
      </c>
      <c r="N11" s="27">
        <v>74162</v>
      </c>
      <c r="O11" s="27">
        <v>48631</v>
      </c>
      <c r="P11" s="27">
        <v>20521</v>
      </c>
      <c r="Q11" s="20">
        <v>109547</v>
      </c>
      <c r="R11" s="27">
        <v>81557</v>
      </c>
      <c r="S11" s="27">
        <v>52816</v>
      </c>
      <c r="T11" s="27">
        <v>26756</v>
      </c>
      <c r="U11" s="20">
        <v>119849</v>
      </c>
      <c r="V11" s="20">
        <v>119849</v>
      </c>
    </row>
    <row r="12" spans="1:22" ht="13.5">
      <c r="A12" s="6" t="s">
        <v>15</v>
      </c>
      <c r="B12" s="28">
        <v>59270</v>
      </c>
      <c r="C12" s="28">
        <v>36769</v>
      </c>
      <c r="D12" s="28">
        <v>17453</v>
      </c>
      <c r="E12" s="21">
        <v>79756</v>
      </c>
      <c r="F12" s="28">
        <v>60324</v>
      </c>
      <c r="G12" s="28">
        <v>39786</v>
      </c>
      <c r="H12" s="28">
        <v>19061</v>
      </c>
      <c r="I12" s="21">
        <v>73088</v>
      </c>
      <c r="J12" s="28">
        <v>53975</v>
      </c>
      <c r="K12" s="28">
        <v>34771</v>
      </c>
      <c r="L12" s="28">
        <v>17459</v>
      </c>
      <c r="M12" s="21">
        <v>89503</v>
      </c>
      <c r="N12" s="28">
        <v>66512</v>
      </c>
      <c r="O12" s="28">
        <v>42277</v>
      </c>
      <c r="P12" s="28">
        <v>17884</v>
      </c>
      <c r="Q12" s="21">
        <v>96349</v>
      </c>
      <c r="R12" s="28">
        <v>71389</v>
      </c>
      <c r="S12" s="28">
        <v>47061</v>
      </c>
      <c r="T12" s="28">
        <v>24515</v>
      </c>
      <c r="U12" s="21">
        <v>109244</v>
      </c>
      <c r="V12" s="21">
        <v>109244</v>
      </c>
    </row>
    <row r="13" spans="1:22" ht="13.5">
      <c r="A13" s="6" t="s">
        <v>16</v>
      </c>
      <c r="B13" s="28">
        <v>3884</v>
      </c>
      <c r="C13" s="28">
        <v>1820</v>
      </c>
      <c r="D13" s="28">
        <v>698</v>
      </c>
      <c r="E13" s="21">
        <v>7867</v>
      </c>
      <c r="F13" s="28">
        <v>5148</v>
      </c>
      <c r="G13" s="28">
        <v>3092</v>
      </c>
      <c r="H13" s="28">
        <v>1913</v>
      </c>
      <c r="I13" s="21">
        <v>6681</v>
      </c>
      <c r="J13" s="28">
        <v>4585</v>
      </c>
      <c r="K13" s="28">
        <v>3706</v>
      </c>
      <c r="L13" s="28">
        <v>1462</v>
      </c>
      <c r="M13" s="21">
        <v>8775</v>
      </c>
      <c r="N13" s="28">
        <v>7649</v>
      </c>
      <c r="O13" s="28">
        <v>6354</v>
      </c>
      <c r="P13" s="28">
        <v>2636</v>
      </c>
      <c r="Q13" s="21">
        <v>13198</v>
      </c>
      <c r="R13" s="28">
        <v>10168</v>
      </c>
      <c r="S13" s="28">
        <v>5755</v>
      </c>
      <c r="T13" s="28">
        <v>2240</v>
      </c>
      <c r="U13" s="21">
        <v>10605</v>
      </c>
      <c r="V13" s="21">
        <v>10605</v>
      </c>
    </row>
    <row r="14" spans="1:22" ht="13.5">
      <c r="A14" s="6" t="s">
        <v>102</v>
      </c>
      <c r="B14" s="28">
        <v>4208</v>
      </c>
      <c r="C14" s="28">
        <v>2769</v>
      </c>
      <c r="D14" s="28">
        <v>1421</v>
      </c>
      <c r="E14" s="21">
        <v>5828</v>
      </c>
      <c r="F14" s="28">
        <v>4238</v>
      </c>
      <c r="G14" s="28">
        <v>2747</v>
      </c>
      <c r="H14" s="28">
        <v>1322</v>
      </c>
      <c r="I14" s="21">
        <v>6021</v>
      </c>
      <c r="J14" s="28">
        <v>4519</v>
      </c>
      <c r="K14" s="28">
        <v>3088</v>
      </c>
      <c r="L14" s="28">
        <v>1581</v>
      </c>
      <c r="M14" s="21">
        <v>6534</v>
      </c>
      <c r="N14" s="28">
        <v>4917</v>
      </c>
      <c r="O14" s="28">
        <v>3321</v>
      </c>
      <c r="P14" s="28">
        <v>1690</v>
      </c>
      <c r="Q14" s="21">
        <v>6763</v>
      </c>
      <c r="R14" s="28">
        <v>4782</v>
      </c>
      <c r="S14" s="28">
        <v>3253</v>
      </c>
      <c r="T14" s="28">
        <v>1667</v>
      </c>
      <c r="U14" s="21">
        <v>6277</v>
      </c>
      <c r="V14" s="21">
        <v>6277</v>
      </c>
    </row>
    <row r="15" spans="1:22" ht="14.25" thickBot="1">
      <c r="A15" s="25" t="s">
        <v>103</v>
      </c>
      <c r="B15" s="29">
        <v>-324</v>
      </c>
      <c r="C15" s="29">
        <v>-948</v>
      </c>
      <c r="D15" s="29">
        <v>-723</v>
      </c>
      <c r="E15" s="22">
        <v>2038</v>
      </c>
      <c r="F15" s="29">
        <v>909</v>
      </c>
      <c r="G15" s="29">
        <v>345</v>
      </c>
      <c r="H15" s="29">
        <v>591</v>
      </c>
      <c r="I15" s="22">
        <v>660</v>
      </c>
      <c r="J15" s="29">
        <v>65</v>
      </c>
      <c r="K15" s="29">
        <v>617</v>
      </c>
      <c r="L15" s="29">
        <v>-118</v>
      </c>
      <c r="M15" s="22">
        <v>2240</v>
      </c>
      <c r="N15" s="29">
        <v>2732</v>
      </c>
      <c r="O15" s="29">
        <v>3033</v>
      </c>
      <c r="P15" s="29">
        <v>945</v>
      </c>
      <c r="Q15" s="22">
        <v>6434</v>
      </c>
      <c r="R15" s="29">
        <v>5385</v>
      </c>
      <c r="S15" s="29">
        <v>2501</v>
      </c>
      <c r="T15" s="29">
        <v>573</v>
      </c>
      <c r="U15" s="22">
        <v>4327</v>
      </c>
      <c r="V15" s="22">
        <v>4327</v>
      </c>
    </row>
    <row r="16" spans="1:22" ht="14.25" thickTop="1">
      <c r="A16" s="24" t="s">
        <v>104</v>
      </c>
      <c r="B16" s="28">
        <v>7</v>
      </c>
      <c r="C16" s="28">
        <v>5</v>
      </c>
      <c r="D16" s="28">
        <v>2</v>
      </c>
      <c r="E16" s="21">
        <v>9</v>
      </c>
      <c r="F16" s="28">
        <v>8</v>
      </c>
      <c r="G16" s="28">
        <v>4</v>
      </c>
      <c r="H16" s="28">
        <v>2</v>
      </c>
      <c r="I16" s="21">
        <v>13</v>
      </c>
      <c r="J16" s="28">
        <v>10</v>
      </c>
      <c r="K16" s="28">
        <v>5</v>
      </c>
      <c r="L16" s="28">
        <v>2</v>
      </c>
      <c r="M16" s="21">
        <v>16</v>
      </c>
      <c r="N16" s="28">
        <v>8</v>
      </c>
      <c r="O16" s="28">
        <v>5</v>
      </c>
      <c r="P16" s="28">
        <v>2</v>
      </c>
      <c r="Q16" s="21">
        <v>18</v>
      </c>
      <c r="R16" s="28">
        <v>14</v>
      </c>
      <c r="S16" s="28">
        <v>11</v>
      </c>
      <c r="T16" s="28">
        <v>5</v>
      </c>
      <c r="U16" s="21">
        <v>43</v>
      </c>
      <c r="V16" s="21">
        <v>43</v>
      </c>
    </row>
    <row r="17" spans="1:22" ht="13.5">
      <c r="A17" s="24" t="s">
        <v>98</v>
      </c>
      <c r="B17" s="28">
        <v>31</v>
      </c>
      <c r="C17" s="28">
        <v>27</v>
      </c>
      <c r="D17" s="28">
        <v>19</v>
      </c>
      <c r="E17" s="21">
        <v>31</v>
      </c>
      <c r="F17" s="28">
        <v>30</v>
      </c>
      <c r="G17" s="28">
        <v>26</v>
      </c>
      <c r="H17" s="28">
        <v>20</v>
      </c>
      <c r="I17" s="21">
        <v>42</v>
      </c>
      <c r="J17" s="28">
        <v>41</v>
      </c>
      <c r="K17" s="28">
        <v>38</v>
      </c>
      <c r="L17" s="28">
        <v>31</v>
      </c>
      <c r="M17" s="21">
        <v>40</v>
      </c>
      <c r="N17" s="28">
        <v>39</v>
      </c>
      <c r="O17" s="28">
        <v>35</v>
      </c>
      <c r="P17" s="28">
        <v>27</v>
      </c>
      <c r="Q17" s="21">
        <v>25</v>
      </c>
      <c r="R17" s="28">
        <v>24</v>
      </c>
      <c r="S17" s="28">
        <v>20</v>
      </c>
      <c r="T17" s="28">
        <v>11</v>
      </c>
      <c r="U17" s="21">
        <v>22</v>
      </c>
      <c r="V17" s="21">
        <v>22</v>
      </c>
    </row>
    <row r="18" spans="1:22" ht="13.5">
      <c r="A18" s="24" t="s">
        <v>105</v>
      </c>
      <c r="B18" s="28">
        <v>137</v>
      </c>
      <c r="C18" s="28">
        <v>91</v>
      </c>
      <c r="D18" s="28">
        <v>46</v>
      </c>
      <c r="E18" s="21">
        <v>192</v>
      </c>
      <c r="F18" s="28">
        <v>146</v>
      </c>
      <c r="G18" s="28">
        <v>102</v>
      </c>
      <c r="H18" s="28">
        <v>52</v>
      </c>
      <c r="I18" s="21">
        <v>226</v>
      </c>
      <c r="J18" s="28">
        <v>171</v>
      </c>
      <c r="K18" s="28">
        <v>115</v>
      </c>
      <c r="L18" s="28">
        <v>55</v>
      </c>
      <c r="M18" s="21">
        <v>223</v>
      </c>
      <c r="N18" s="28">
        <v>166</v>
      </c>
      <c r="O18" s="28">
        <v>110</v>
      </c>
      <c r="P18" s="28">
        <v>72</v>
      </c>
      <c r="Q18" s="21">
        <v>212</v>
      </c>
      <c r="R18" s="28">
        <v>161</v>
      </c>
      <c r="S18" s="28">
        <v>108</v>
      </c>
      <c r="T18" s="28">
        <v>55</v>
      </c>
      <c r="U18" s="21">
        <v>214</v>
      </c>
      <c r="V18" s="21">
        <v>214</v>
      </c>
    </row>
    <row r="19" spans="1:22" ht="13.5">
      <c r="A19" s="24" t="s">
        <v>181</v>
      </c>
      <c r="B19" s="28">
        <v>15</v>
      </c>
      <c r="C19" s="28">
        <v>10</v>
      </c>
      <c r="D19" s="28">
        <v>5</v>
      </c>
      <c r="E19" s="21">
        <v>20</v>
      </c>
      <c r="F19" s="28">
        <v>15</v>
      </c>
      <c r="G19" s="28">
        <v>10</v>
      </c>
      <c r="H19" s="28">
        <v>5</v>
      </c>
      <c r="I19" s="21">
        <v>20</v>
      </c>
      <c r="J19" s="28">
        <v>15</v>
      </c>
      <c r="K19" s="28">
        <v>10</v>
      </c>
      <c r="L19" s="28">
        <v>5</v>
      </c>
      <c r="M19" s="21">
        <v>23</v>
      </c>
      <c r="N19" s="28">
        <v>15</v>
      </c>
      <c r="O19" s="28">
        <v>10</v>
      </c>
      <c r="P19" s="28">
        <v>5</v>
      </c>
      <c r="Q19" s="21">
        <v>39</v>
      </c>
      <c r="R19" s="28">
        <v>34</v>
      </c>
      <c r="S19" s="28">
        <v>39</v>
      </c>
      <c r="T19" s="28">
        <v>29</v>
      </c>
      <c r="U19" s="21">
        <v>17</v>
      </c>
      <c r="V19" s="21">
        <v>17</v>
      </c>
    </row>
    <row r="20" spans="1:22" ht="13.5">
      <c r="A20" s="24" t="s">
        <v>17</v>
      </c>
      <c r="B20" s="28"/>
      <c r="C20" s="28">
        <v>660</v>
      </c>
      <c r="D20" s="28">
        <v>13</v>
      </c>
      <c r="E20" s="21">
        <v>980</v>
      </c>
      <c r="F20" s="28">
        <v>23</v>
      </c>
      <c r="G20" s="28"/>
      <c r="H20" s="28"/>
      <c r="I20" s="21">
        <v>12</v>
      </c>
      <c r="J20" s="28"/>
      <c r="K20" s="28">
        <v>318</v>
      </c>
      <c r="L20" s="28">
        <v>497</v>
      </c>
      <c r="M20" s="21">
        <v>6034</v>
      </c>
      <c r="N20" s="28">
        <v>5208</v>
      </c>
      <c r="O20" s="28">
        <v>5451</v>
      </c>
      <c r="P20" s="28">
        <v>703</v>
      </c>
      <c r="Q20" s="21">
        <v>1485</v>
      </c>
      <c r="R20" s="28">
        <v>953</v>
      </c>
      <c r="S20" s="28">
        <v>765</v>
      </c>
      <c r="T20" s="28">
        <v>164</v>
      </c>
      <c r="U20" s="21">
        <v>807</v>
      </c>
      <c r="V20" s="21">
        <v>807</v>
      </c>
    </row>
    <row r="21" spans="1:22" ht="13.5">
      <c r="A21" s="24" t="s">
        <v>18</v>
      </c>
      <c r="B21" s="28"/>
      <c r="C21" s="28"/>
      <c r="D21" s="28"/>
      <c r="E21" s="21">
        <v>21</v>
      </c>
      <c r="F21" s="28">
        <v>1</v>
      </c>
      <c r="G21" s="28">
        <v>1</v>
      </c>
      <c r="H21" s="28">
        <v>3</v>
      </c>
      <c r="I21" s="21">
        <v>352</v>
      </c>
      <c r="J21" s="28">
        <v>330</v>
      </c>
      <c r="K21" s="28">
        <v>312</v>
      </c>
      <c r="L21" s="28">
        <v>306</v>
      </c>
      <c r="M21" s="21"/>
      <c r="N21" s="28"/>
      <c r="O21" s="28"/>
      <c r="P21" s="28"/>
      <c r="Q21" s="21"/>
      <c r="R21" s="28"/>
      <c r="S21" s="28"/>
      <c r="T21" s="28"/>
      <c r="U21" s="21"/>
      <c r="V21" s="21"/>
    </row>
    <row r="22" spans="1:22" ht="13.5">
      <c r="A22" s="24" t="s">
        <v>48</v>
      </c>
      <c r="B22" s="28">
        <v>115</v>
      </c>
      <c r="C22" s="28">
        <v>81</v>
      </c>
      <c r="D22" s="28">
        <v>16</v>
      </c>
      <c r="E22" s="21">
        <v>160</v>
      </c>
      <c r="F22" s="28">
        <v>81</v>
      </c>
      <c r="G22" s="28">
        <v>68</v>
      </c>
      <c r="H22" s="28">
        <v>37</v>
      </c>
      <c r="I22" s="21">
        <v>145</v>
      </c>
      <c r="J22" s="28">
        <v>114</v>
      </c>
      <c r="K22" s="28">
        <v>54</v>
      </c>
      <c r="L22" s="28">
        <v>54</v>
      </c>
      <c r="M22" s="21">
        <v>140</v>
      </c>
      <c r="N22" s="28">
        <v>105</v>
      </c>
      <c r="O22" s="28">
        <v>62</v>
      </c>
      <c r="P22" s="28">
        <v>16</v>
      </c>
      <c r="Q22" s="21">
        <v>133</v>
      </c>
      <c r="R22" s="28">
        <v>90</v>
      </c>
      <c r="S22" s="28">
        <v>54</v>
      </c>
      <c r="T22" s="28">
        <v>27</v>
      </c>
      <c r="U22" s="21">
        <v>309</v>
      </c>
      <c r="V22" s="21">
        <v>309</v>
      </c>
    </row>
    <row r="23" spans="1:22" ht="13.5">
      <c r="A23" s="24" t="s">
        <v>106</v>
      </c>
      <c r="B23" s="28">
        <v>307</v>
      </c>
      <c r="C23" s="28">
        <v>877</v>
      </c>
      <c r="D23" s="28">
        <v>148</v>
      </c>
      <c r="E23" s="21">
        <v>1415</v>
      </c>
      <c r="F23" s="28">
        <v>307</v>
      </c>
      <c r="G23" s="28">
        <v>214</v>
      </c>
      <c r="H23" s="28">
        <v>121</v>
      </c>
      <c r="I23" s="21">
        <v>814</v>
      </c>
      <c r="J23" s="28">
        <v>683</v>
      </c>
      <c r="K23" s="28">
        <v>854</v>
      </c>
      <c r="L23" s="28">
        <v>952</v>
      </c>
      <c r="M23" s="21">
        <v>6479</v>
      </c>
      <c r="N23" s="28">
        <v>5544</v>
      </c>
      <c r="O23" s="28">
        <v>5675</v>
      </c>
      <c r="P23" s="28">
        <v>827</v>
      </c>
      <c r="Q23" s="21">
        <v>1914</v>
      </c>
      <c r="R23" s="28">
        <v>1277</v>
      </c>
      <c r="S23" s="28">
        <v>999</v>
      </c>
      <c r="T23" s="28">
        <v>292</v>
      </c>
      <c r="U23" s="21">
        <v>1693</v>
      </c>
      <c r="V23" s="21">
        <v>1693</v>
      </c>
    </row>
    <row r="24" spans="1:22" ht="13.5">
      <c r="A24" s="24" t="s">
        <v>107</v>
      </c>
      <c r="B24" s="28">
        <v>557</v>
      </c>
      <c r="C24" s="28">
        <v>359</v>
      </c>
      <c r="D24" s="28">
        <v>179</v>
      </c>
      <c r="E24" s="21">
        <v>819</v>
      </c>
      <c r="F24" s="28">
        <v>599</v>
      </c>
      <c r="G24" s="28">
        <v>390</v>
      </c>
      <c r="H24" s="28">
        <v>192</v>
      </c>
      <c r="I24" s="21">
        <v>844</v>
      </c>
      <c r="J24" s="28">
        <v>624</v>
      </c>
      <c r="K24" s="28">
        <v>406</v>
      </c>
      <c r="L24" s="28">
        <v>204</v>
      </c>
      <c r="M24" s="21">
        <v>916</v>
      </c>
      <c r="N24" s="28">
        <v>666</v>
      </c>
      <c r="O24" s="28">
        <v>427</v>
      </c>
      <c r="P24" s="28">
        <v>218</v>
      </c>
      <c r="Q24" s="21">
        <v>992</v>
      </c>
      <c r="R24" s="28">
        <v>761</v>
      </c>
      <c r="S24" s="28">
        <v>466</v>
      </c>
      <c r="T24" s="28">
        <v>234</v>
      </c>
      <c r="U24" s="21">
        <v>1007</v>
      </c>
      <c r="V24" s="21">
        <v>1007</v>
      </c>
    </row>
    <row r="25" spans="1:22" ht="13.5">
      <c r="A25" s="24" t="s">
        <v>108</v>
      </c>
      <c r="B25" s="28">
        <v>374</v>
      </c>
      <c r="C25" s="28">
        <v>257</v>
      </c>
      <c r="D25" s="28">
        <v>124</v>
      </c>
      <c r="E25" s="21">
        <v>486</v>
      </c>
      <c r="F25" s="28">
        <v>366</v>
      </c>
      <c r="G25" s="28">
        <v>248</v>
      </c>
      <c r="H25" s="28">
        <v>127</v>
      </c>
      <c r="I25" s="21">
        <v>505</v>
      </c>
      <c r="J25" s="28">
        <v>383</v>
      </c>
      <c r="K25" s="28">
        <v>259</v>
      </c>
      <c r="L25" s="28">
        <v>130</v>
      </c>
      <c r="M25" s="21">
        <v>472</v>
      </c>
      <c r="N25" s="28">
        <v>352</v>
      </c>
      <c r="O25" s="28">
        <v>237</v>
      </c>
      <c r="P25" s="28">
        <v>145</v>
      </c>
      <c r="Q25" s="21">
        <v>536</v>
      </c>
      <c r="R25" s="28">
        <v>399</v>
      </c>
      <c r="S25" s="28">
        <v>269</v>
      </c>
      <c r="T25" s="28">
        <v>137</v>
      </c>
      <c r="U25" s="21">
        <v>545</v>
      </c>
      <c r="V25" s="21">
        <v>545</v>
      </c>
    </row>
    <row r="26" spans="1:22" ht="13.5">
      <c r="A26" s="24" t="s">
        <v>19</v>
      </c>
      <c r="B26" s="28">
        <v>722</v>
      </c>
      <c r="C26" s="28"/>
      <c r="D26" s="28"/>
      <c r="E26" s="21"/>
      <c r="F26" s="28"/>
      <c r="G26" s="28">
        <v>34</v>
      </c>
      <c r="H26" s="28">
        <v>38</v>
      </c>
      <c r="I26" s="21"/>
      <c r="J26" s="28">
        <v>141</v>
      </c>
      <c r="K26" s="28"/>
      <c r="L26" s="28"/>
      <c r="M26" s="21"/>
      <c r="N26" s="28"/>
      <c r="O26" s="28"/>
      <c r="P26" s="28"/>
      <c r="Q26" s="21"/>
      <c r="R26" s="28"/>
      <c r="S26" s="28"/>
      <c r="T26" s="28"/>
      <c r="U26" s="21"/>
      <c r="V26" s="21"/>
    </row>
    <row r="27" spans="1:22" ht="13.5">
      <c r="A27" s="24" t="s">
        <v>48</v>
      </c>
      <c r="B27" s="28">
        <v>82</v>
      </c>
      <c r="C27" s="28">
        <v>71</v>
      </c>
      <c r="D27" s="28">
        <v>12</v>
      </c>
      <c r="E27" s="21">
        <v>63</v>
      </c>
      <c r="F27" s="28">
        <v>43</v>
      </c>
      <c r="G27" s="28">
        <v>38</v>
      </c>
      <c r="H27" s="28">
        <v>17</v>
      </c>
      <c r="I27" s="21">
        <v>90</v>
      </c>
      <c r="J27" s="28">
        <v>77</v>
      </c>
      <c r="K27" s="28">
        <v>64</v>
      </c>
      <c r="L27" s="28">
        <v>14</v>
      </c>
      <c r="M27" s="21">
        <v>81</v>
      </c>
      <c r="N27" s="28">
        <v>61</v>
      </c>
      <c r="O27" s="28">
        <v>45</v>
      </c>
      <c r="P27" s="28">
        <v>9</v>
      </c>
      <c r="Q27" s="21">
        <v>152</v>
      </c>
      <c r="R27" s="28">
        <v>199</v>
      </c>
      <c r="S27" s="28">
        <v>167</v>
      </c>
      <c r="T27" s="28">
        <v>20</v>
      </c>
      <c r="U27" s="21">
        <v>192</v>
      </c>
      <c r="V27" s="21">
        <v>192</v>
      </c>
    </row>
    <row r="28" spans="1:22" ht="13.5">
      <c r="A28" s="24" t="s">
        <v>111</v>
      </c>
      <c r="B28" s="28">
        <v>1737</v>
      </c>
      <c r="C28" s="28">
        <v>688</v>
      </c>
      <c r="D28" s="28">
        <v>316</v>
      </c>
      <c r="E28" s="21">
        <v>1368</v>
      </c>
      <c r="F28" s="28">
        <v>1009</v>
      </c>
      <c r="G28" s="28">
        <v>710</v>
      </c>
      <c r="H28" s="28">
        <v>376</v>
      </c>
      <c r="I28" s="21">
        <v>1439</v>
      </c>
      <c r="J28" s="28">
        <v>1226</v>
      </c>
      <c r="K28" s="28">
        <v>729</v>
      </c>
      <c r="L28" s="28">
        <v>349</v>
      </c>
      <c r="M28" s="21">
        <v>1470</v>
      </c>
      <c r="N28" s="28">
        <v>1080</v>
      </c>
      <c r="O28" s="28">
        <v>709</v>
      </c>
      <c r="P28" s="28">
        <v>373</v>
      </c>
      <c r="Q28" s="21">
        <v>1681</v>
      </c>
      <c r="R28" s="28">
        <v>1360</v>
      </c>
      <c r="S28" s="28">
        <v>902</v>
      </c>
      <c r="T28" s="28">
        <v>392</v>
      </c>
      <c r="U28" s="21">
        <v>1745</v>
      </c>
      <c r="V28" s="21">
        <v>1745</v>
      </c>
    </row>
    <row r="29" spans="1:22" ht="14.25" thickBot="1">
      <c r="A29" s="25" t="s">
        <v>112</v>
      </c>
      <c r="B29" s="29">
        <v>-1754</v>
      </c>
      <c r="C29" s="29">
        <v>-759</v>
      </c>
      <c r="D29" s="29">
        <v>-890</v>
      </c>
      <c r="E29" s="22">
        <v>2085</v>
      </c>
      <c r="F29" s="29">
        <v>207</v>
      </c>
      <c r="G29" s="29">
        <v>-150</v>
      </c>
      <c r="H29" s="29">
        <v>336</v>
      </c>
      <c r="I29" s="22">
        <v>34</v>
      </c>
      <c r="J29" s="29">
        <v>-477</v>
      </c>
      <c r="K29" s="29">
        <v>742</v>
      </c>
      <c r="L29" s="29">
        <v>483</v>
      </c>
      <c r="M29" s="22">
        <v>7249</v>
      </c>
      <c r="N29" s="29">
        <v>7196</v>
      </c>
      <c r="O29" s="29">
        <v>8000</v>
      </c>
      <c r="P29" s="29">
        <v>1400</v>
      </c>
      <c r="Q29" s="22">
        <v>6667</v>
      </c>
      <c r="R29" s="29">
        <v>5303</v>
      </c>
      <c r="S29" s="29">
        <v>2598</v>
      </c>
      <c r="T29" s="29">
        <v>474</v>
      </c>
      <c r="U29" s="22">
        <v>4275</v>
      </c>
      <c r="V29" s="22">
        <v>4275</v>
      </c>
    </row>
    <row r="30" spans="1:22" ht="14.25" thickTop="1">
      <c r="A30" s="24" t="s">
        <v>20</v>
      </c>
      <c r="B30" s="28">
        <v>4</v>
      </c>
      <c r="C30" s="28">
        <v>2</v>
      </c>
      <c r="D30" s="28"/>
      <c r="E30" s="21">
        <v>101</v>
      </c>
      <c r="F30" s="28">
        <v>3</v>
      </c>
      <c r="G30" s="28">
        <v>5</v>
      </c>
      <c r="H30" s="28">
        <v>5</v>
      </c>
      <c r="I30" s="21">
        <v>0</v>
      </c>
      <c r="J30" s="28"/>
      <c r="K30" s="28"/>
      <c r="L30" s="28"/>
      <c r="M30" s="21">
        <v>26</v>
      </c>
      <c r="N30" s="28">
        <v>26</v>
      </c>
      <c r="O30" s="28"/>
      <c r="P30" s="28">
        <v>26</v>
      </c>
      <c r="Q30" s="21">
        <v>39</v>
      </c>
      <c r="R30" s="28"/>
      <c r="S30" s="28"/>
      <c r="T30" s="28"/>
      <c r="U30" s="21">
        <v>61</v>
      </c>
      <c r="V30" s="21">
        <v>61</v>
      </c>
    </row>
    <row r="31" spans="1:22" ht="13.5">
      <c r="A31" s="24" t="s">
        <v>192</v>
      </c>
      <c r="B31" s="28"/>
      <c r="C31" s="28"/>
      <c r="D31" s="28"/>
      <c r="E31" s="21">
        <v>2</v>
      </c>
      <c r="F31" s="28">
        <v>2</v>
      </c>
      <c r="G31" s="28">
        <v>1</v>
      </c>
      <c r="H31" s="28">
        <v>1</v>
      </c>
      <c r="I31" s="21">
        <v>369</v>
      </c>
      <c r="J31" s="28">
        <v>367</v>
      </c>
      <c r="K31" s="28">
        <v>338</v>
      </c>
      <c r="L31" s="28">
        <v>328</v>
      </c>
      <c r="M31" s="21"/>
      <c r="N31" s="28"/>
      <c r="O31" s="28"/>
      <c r="P31" s="28"/>
      <c r="Q31" s="21"/>
      <c r="R31" s="28"/>
      <c r="S31" s="28"/>
      <c r="T31" s="28"/>
      <c r="U31" s="21"/>
      <c r="V31" s="21"/>
    </row>
    <row r="32" spans="1:22" ht="13.5">
      <c r="A32" s="24" t="s">
        <v>21</v>
      </c>
      <c r="B32" s="28">
        <v>154</v>
      </c>
      <c r="C32" s="28">
        <v>154</v>
      </c>
      <c r="D32" s="28"/>
      <c r="E32" s="21">
        <v>300</v>
      </c>
      <c r="F32" s="28"/>
      <c r="G32" s="28"/>
      <c r="H32" s="28"/>
      <c r="I32" s="21"/>
      <c r="J32" s="28"/>
      <c r="K32" s="28"/>
      <c r="L32" s="28"/>
      <c r="M32" s="21"/>
      <c r="N32" s="28"/>
      <c r="O32" s="28"/>
      <c r="P32" s="28"/>
      <c r="Q32" s="21"/>
      <c r="R32" s="28"/>
      <c r="S32" s="28"/>
      <c r="T32" s="28"/>
      <c r="U32" s="21"/>
      <c r="V32" s="21"/>
    </row>
    <row r="33" spans="1:22" ht="13.5">
      <c r="A33" s="24"/>
      <c r="B33" s="28"/>
      <c r="C33" s="28"/>
      <c r="D33" s="28"/>
      <c r="E33" s="21"/>
      <c r="F33" s="28">
        <v>7</v>
      </c>
      <c r="G33" s="28"/>
      <c r="H33" s="28"/>
      <c r="I33" s="21"/>
      <c r="J33" s="28"/>
      <c r="K33" s="28"/>
      <c r="L33" s="28"/>
      <c r="M33" s="21"/>
      <c r="N33" s="28"/>
      <c r="O33" s="28"/>
      <c r="P33" s="28"/>
      <c r="Q33" s="21"/>
      <c r="R33" s="28"/>
      <c r="S33" s="28"/>
      <c r="T33" s="28"/>
      <c r="U33" s="21"/>
      <c r="V33" s="21"/>
    </row>
    <row r="34" spans="1:22" ht="13.5">
      <c r="A34" s="24" t="s">
        <v>22</v>
      </c>
      <c r="B34" s="28"/>
      <c r="C34" s="28"/>
      <c r="D34" s="28"/>
      <c r="E34" s="21">
        <v>10</v>
      </c>
      <c r="F34" s="28">
        <v>10</v>
      </c>
      <c r="G34" s="28"/>
      <c r="H34" s="28"/>
      <c r="I34" s="21">
        <v>260</v>
      </c>
      <c r="J34" s="28"/>
      <c r="K34" s="28"/>
      <c r="L34" s="28"/>
      <c r="M34" s="21"/>
      <c r="N34" s="28"/>
      <c r="O34" s="28"/>
      <c r="P34" s="28"/>
      <c r="Q34" s="21"/>
      <c r="R34" s="28"/>
      <c r="S34" s="28"/>
      <c r="T34" s="28"/>
      <c r="U34" s="21"/>
      <c r="V34" s="21"/>
    </row>
    <row r="35" spans="1:22" ht="13.5">
      <c r="A35" s="24" t="s">
        <v>23</v>
      </c>
      <c r="B35" s="28">
        <v>85</v>
      </c>
      <c r="C35" s="28"/>
      <c r="D35" s="28"/>
      <c r="E35" s="21"/>
      <c r="F35" s="28"/>
      <c r="G35" s="28"/>
      <c r="H35" s="28"/>
      <c r="I35" s="21"/>
      <c r="J35" s="28"/>
      <c r="K35" s="28"/>
      <c r="L35" s="28"/>
      <c r="M35" s="21"/>
      <c r="N35" s="28"/>
      <c r="O35" s="28"/>
      <c r="P35" s="28"/>
      <c r="Q35" s="21"/>
      <c r="R35" s="28"/>
      <c r="S35" s="28"/>
      <c r="T35" s="28"/>
      <c r="U35" s="21"/>
      <c r="V35" s="21"/>
    </row>
    <row r="36" spans="1:22" ht="13.5">
      <c r="A36" s="24" t="s">
        <v>48</v>
      </c>
      <c r="B36" s="28">
        <v>6</v>
      </c>
      <c r="C36" s="28">
        <v>1</v>
      </c>
      <c r="D36" s="28">
        <v>0</v>
      </c>
      <c r="E36" s="21">
        <v>20</v>
      </c>
      <c r="F36" s="28">
        <v>10</v>
      </c>
      <c r="G36" s="28">
        <v>1</v>
      </c>
      <c r="H36" s="28">
        <v>0</v>
      </c>
      <c r="I36" s="21">
        <v>63</v>
      </c>
      <c r="J36" s="28">
        <v>28</v>
      </c>
      <c r="K36" s="28">
        <v>0</v>
      </c>
      <c r="L36" s="28"/>
      <c r="M36" s="21">
        <v>7</v>
      </c>
      <c r="N36" s="28">
        <v>5</v>
      </c>
      <c r="O36" s="28">
        <v>29</v>
      </c>
      <c r="P36" s="28">
        <v>5</v>
      </c>
      <c r="Q36" s="21">
        <v>8</v>
      </c>
      <c r="R36" s="28">
        <v>4</v>
      </c>
      <c r="S36" s="28">
        <v>3</v>
      </c>
      <c r="T36" s="28">
        <v>0</v>
      </c>
      <c r="U36" s="21">
        <v>18</v>
      </c>
      <c r="V36" s="21">
        <v>18</v>
      </c>
    </row>
    <row r="37" spans="1:22" ht="13.5">
      <c r="A37" s="24" t="s">
        <v>114</v>
      </c>
      <c r="B37" s="28">
        <v>250</v>
      </c>
      <c r="C37" s="28">
        <v>157</v>
      </c>
      <c r="D37" s="28">
        <v>0</v>
      </c>
      <c r="E37" s="21">
        <v>435</v>
      </c>
      <c r="F37" s="28">
        <v>34</v>
      </c>
      <c r="G37" s="28">
        <v>7</v>
      </c>
      <c r="H37" s="28">
        <v>7</v>
      </c>
      <c r="I37" s="21">
        <v>693</v>
      </c>
      <c r="J37" s="28">
        <v>430</v>
      </c>
      <c r="K37" s="28">
        <v>338</v>
      </c>
      <c r="L37" s="28">
        <v>328</v>
      </c>
      <c r="M37" s="21">
        <v>159</v>
      </c>
      <c r="N37" s="28">
        <v>254</v>
      </c>
      <c r="O37" s="28">
        <v>268</v>
      </c>
      <c r="P37" s="28">
        <v>250</v>
      </c>
      <c r="Q37" s="21">
        <v>133</v>
      </c>
      <c r="R37" s="28">
        <v>88</v>
      </c>
      <c r="S37" s="28">
        <v>87</v>
      </c>
      <c r="T37" s="28">
        <v>63</v>
      </c>
      <c r="U37" s="21">
        <v>214</v>
      </c>
      <c r="V37" s="21">
        <v>214</v>
      </c>
    </row>
    <row r="38" spans="1:22" ht="13.5">
      <c r="A38" s="24" t="s">
        <v>24</v>
      </c>
      <c r="B38" s="28">
        <v>6</v>
      </c>
      <c r="C38" s="28">
        <v>6</v>
      </c>
      <c r="D38" s="28">
        <v>2</v>
      </c>
      <c r="E38" s="21">
        <v>134</v>
      </c>
      <c r="F38" s="28">
        <v>7</v>
      </c>
      <c r="G38" s="28">
        <v>5</v>
      </c>
      <c r="H38" s="28">
        <v>2</v>
      </c>
      <c r="I38" s="21">
        <v>24</v>
      </c>
      <c r="J38" s="28">
        <v>20</v>
      </c>
      <c r="K38" s="28">
        <v>14</v>
      </c>
      <c r="L38" s="28">
        <v>10</v>
      </c>
      <c r="M38" s="21">
        <v>72</v>
      </c>
      <c r="N38" s="28">
        <v>24</v>
      </c>
      <c r="O38" s="28">
        <v>18</v>
      </c>
      <c r="P38" s="28">
        <v>4</v>
      </c>
      <c r="Q38" s="21">
        <v>130</v>
      </c>
      <c r="R38" s="28">
        <v>49</v>
      </c>
      <c r="S38" s="28">
        <v>20</v>
      </c>
      <c r="T38" s="28">
        <v>3</v>
      </c>
      <c r="U38" s="21">
        <v>96</v>
      </c>
      <c r="V38" s="21">
        <v>96</v>
      </c>
    </row>
    <row r="39" spans="1:22" ht="13.5">
      <c r="A39" s="24" t="s">
        <v>182</v>
      </c>
      <c r="B39" s="28">
        <v>6</v>
      </c>
      <c r="C39" s="28">
        <v>8</v>
      </c>
      <c r="D39" s="28"/>
      <c r="E39" s="21"/>
      <c r="F39" s="28"/>
      <c r="G39" s="28"/>
      <c r="H39" s="28"/>
      <c r="I39" s="21"/>
      <c r="J39" s="28"/>
      <c r="K39" s="28"/>
      <c r="L39" s="28"/>
      <c r="M39" s="21"/>
      <c r="N39" s="28"/>
      <c r="O39" s="28"/>
      <c r="P39" s="28"/>
      <c r="Q39" s="21"/>
      <c r="R39" s="28"/>
      <c r="S39" s="28"/>
      <c r="T39" s="28"/>
      <c r="U39" s="21"/>
      <c r="V39" s="21"/>
    </row>
    <row r="40" spans="1:22" ht="13.5">
      <c r="A40" s="24" t="s">
        <v>25</v>
      </c>
      <c r="B40" s="28"/>
      <c r="C40" s="28"/>
      <c r="D40" s="28"/>
      <c r="E40" s="21"/>
      <c r="F40" s="28">
        <v>13</v>
      </c>
      <c r="G40" s="28">
        <v>12</v>
      </c>
      <c r="H40" s="28">
        <v>12</v>
      </c>
      <c r="I40" s="21"/>
      <c r="J40" s="28">
        <v>5</v>
      </c>
      <c r="K40" s="28"/>
      <c r="L40" s="28"/>
      <c r="M40" s="21"/>
      <c r="N40" s="28"/>
      <c r="O40" s="28"/>
      <c r="P40" s="28"/>
      <c r="Q40" s="21"/>
      <c r="R40" s="28"/>
      <c r="S40" s="28"/>
      <c r="T40" s="28"/>
      <c r="U40" s="21"/>
      <c r="V40" s="21"/>
    </row>
    <row r="41" spans="1:22" ht="13.5">
      <c r="A41" s="24" t="s">
        <v>48</v>
      </c>
      <c r="B41" s="28">
        <v>0</v>
      </c>
      <c r="C41" s="28">
        <v>0</v>
      </c>
      <c r="D41" s="28">
        <v>0</v>
      </c>
      <c r="E41" s="21">
        <v>121</v>
      </c>
      <c r="F41" s="28">
        <v>10</v>
      </c>
      <c r="G41" s="28">
        <v>2</v>
      </c>
      <c r="H41" s="28">
        <v>1</v>
      </c>
      <c r="I41" s="21">
        <v>23</v>
      </c>
      <c r="J41" s="28">
        <v>21</v>
      </c>
      <c r="K41" s="28">
        <v>13</v>
      </c>
      <c r="L41" s="28">
        <v>1</v>
      </c>
      <c r="M41" s="21">
        <v>13</v>
      </c>
      <c r="N41" s="28">
        <v>31</v>
      </c>
      <c r="O41" s="28">
        <v>2</v>
      </c>
      <c r="P41" s="28">
        <v>1</v>
      </c>
      <c r="Q41" s="21">
        <v>84</v>
      </c>
      <c r="R41" s="28">
        <v>17</v>
      </c>
      <c r="S41" s="28">
        <v>15</v>
      </c>
      <c r="T41" s="28">
        <v>0</v>
      </c>
      <c r="U41" s="21">
        <v>140</v>
      </c>
      <c r="V41" s="21">
        <v>140</v>
      </c>
    </row>
    <row r="42" spans="1:22" ht="13.5">
      <c r="A42" s="24" t="s">
        <v>26</v>
      </c>
      <c r="B42" s="28">
        <v>14</v>
      </c>
      <c r="C42" s="28">
        <v>14</v>
      </c>
      <c r="D42" s="28">
        <v>2</v>
      </c>
      <c r="E42" s="21">
        <v>896</v>
      </c>
      <c r="F42" s="28">
        <v>31</v>
      </c>
      <c r="G42" s="28">
        <v>27</v>
      </c>
      <c r="H42" s="28">
        <v>21</v>
      </c>
      <c r="I42" s="21">
        <v>309</v>
      </c>
      <c r="J42" s="28">
        <v>178</v>
      </c>
      <c r="K42" s="28">
        <v>90</v>
      </c>
      <c r="L42" s="28">
        <v>27</v>
      </c>
      <c r="M42" s="21">
        <v>542</v>
      </c>
      <c r="N42" s="28">
        <v>285</v>
      </c>
      <c r="O42" s="28">
        <v>143</v>
      </c>
      <c r="P42" s="28">
        <v>129</v>
      </c>
      <c r="Q42" s="21">
        <v>2921</v>
      </c>
      <c r="R42" s="28">
        <v>950</v>
      </c>
      <c r="S42" s="28">
        <v>920</v>
      </c>
      <c r="T42" s="28">
        <v>911</v>
      </c>
      <c r="U42" s="21">
        <v>1590</v>
      </c>
      <c r="V42" s="21">
        <v>1590</v>
      </c>
    </row>
    <row r="43" spans="1:22" ht="13.5">
      <c r="A43" s="6" t="s">
        <v>115</v>
      </c>
      <c r="B43" s="28">
        <v>-1518</v>
      </c>
      <c r="C43" s="28">
        <v>-615</v>
      </c>
      <c r="D43" s="28">
        <v>-893</v>
      </c>
      <c r="E43" s="21">
        <v>1624</v>
      </c>
      <c r="F43" s="28">
        <v>211</v>
      </c>
      <c r="G43" s="28">
        <v>-170</v>
      </c>
      <c r="H43" s="28">
        <v>322</v>
      </c>
      <c r="I43" s="21">
        <v>418</v>
      </c>
      <c r="J43" s="28">
        <v>-225</v>
      </c>
      <c r="K43" s="28">
        <v>990</v>
      </c>
      <c r="L43" s="28">
        <v>784</v>
      </c>
      <c r="M43" s="21">
        <v>6865</v>
      </c>
      <c r="N43" s="28">
        <v>7165</v>
      </c>
      <c r="O43" s="28">
        <v>8124</v>
      </c>
      <c r="P43" s="28">
        <v>1520</v>
      </c>
      <c r="Q43" s="21">
        <v>3879</v>
      </c>
      <c r="R43" s="28">
        <v>4440</v>
      </c>
      <c r="S43" s="28">
        <v>1764</v>
      </c>
      <c r="T43" s="28">
        <v>-374</v>
      </c>
      <c r="U43" s="21">
        <v>2899</v>
      </c>
      <c r="V43" s="21">
        <v>2899</v>
      </c>
    </row>
    <row r="44" spans="1:22" ht="13.5">
      <c r="A44" s="6" t="s">
        <v>116</v>
      </c>
      <c r="B44" s="28">
        <v>153</v>
      </c>
      <c r="C44" s="28">
        <v>104</v>
      </c>
      <c r="D44" s="28">
        <v>25</v>
      </c>
      <c r="E44" s="21">
        <v>184</v>
      </c>
      <c r="F44" s="28">
        <v>85</v>
      </c>
      <c r="G44" s="28">
        <v>50</v>
      </c>
      <c r="H44" s="28">
        <v>21</v>
      </c>
      <c r="I44" s="21">
        <v>95</v>
      </c>
      <c r="J44" s="28">
        <v>71</v>
      </c>
      <c r="K44" s="28">
        <v>94</v>
      </c>
      <c r="L44" s="28">
        <v>125</v>
      </c>
      <c r="M44" s="21">
        <v>126</v>
      </c>
      <c r="N44" s="28">
        <v>132</v>
      </c>
      <c r="O44" s="28">
        <v>326</v>
      </c>
      <c r="P44" s="28">
        <v>27</v>
      </c>
      <c r="Q44" s="21">
        <v>299</v>
      </c>
      <c r="R44" s="28">
        <v>901</v>
      </c>
      <c r="S44" s="28">
        <v>250</v>
      </c>
      <c r="T44" s="28">
        <v>46</v>
      </c>
      <c r="U44" s="21">
        <v>278</v>
      </c>
      <c r="V44" s="21">
        <v>278</v>
      </c>
    </row>
    <row r="45" spans="1:22" ht="13.5">
      <c r="A45" s="6" t="s">
        <v>117</v>
      </c>
      <c r="B45" s="28">
        <v>40</v>
      </c>
      <c r="C45" s="28">
        <v>14</v>
      </c>
      <c r="D45" s="28">
        <v>-5</v>
      </c>
      <c r="E45" s="21">
        <v>-18</v>
      </c>
      <c r="F45" s="28">
        <v>9</v>
      </c>
      <c r="G45" s="28">
        <v>9</v>
      </c>
      <c r="H45" s="28">
        <v>-3</v>
      </c>
      <c r="I45" s="21">
        <v>75</v>
      </c>
      <c r="J45" s="28">
        <v>169</v>
      </c>
      <c r="K45" s="28">
        <v>64</v>
      </c>
      <c r="L45" s="28">
        <v>11</v>
      </c>
      <c r="M45" s="21">
        <v>3539</v>
      </c>
      <c r="N45" s="28">
        <v>585</v>
      </c>
      <c r="O45" s="28">
        <v>534</v>
      </c>
      <c r="P45" s="28">
        <v>397</v>
      </c>
      <c r="Q45" s="21">
        <v>630</v>
      </c>
      <c r="R45" s="28">
        <v>444</v>
      </c>
      <c r="S45" s="28">
        <v>22</v>
      </c>
      <c r="T45" s="28">
        <v>-298</v>
      </c>
      <c r="U45" s="21">
        <v>1439</v>
      </c>
      <c r="V45" s="21">
        <v>1439</v>
      </c>
    </row>
    <row r="46" spans="1:22" ht="13.5">
      <c r="A46" s="6" t="s">
        <v>118</v>
      </c>
      <c r="B46" s="28">
        <v>193</v>
      </c>
      <c r="C46" s="28">
        <v>119</v>
      </c>
      <c r="D46" s="28">
        <v>20</v>
      </c>
      <c r="E46" s="21">
        <v>166</v>
      </c>
      <c r="F46" s="28">
        <v>94</v>
      </c>
      <c r="G46" s="28">
        <v>60</v>
      </c>
      <c r="H46" s="28">
        <v>17</v>
      </c>
      <c r="I46" s="21">
        <v>171</v>
      </c>
      <c r="J46" s="28">
        <v>240</v>
      </c>
      <c r="K46" s="28">
        <v>159</v>
      </c>
      <c r="L46" s="28">
        <v>136</v>
      </c>
      <c r="M46" s="21">
        <v>3692</v>
      </c>
      <c r="N46" s="28">
        <v>731</v>
      </c>
      <c r="O46" s="28">
        <v>873</v>
      </c>
      <c r="P46" s="28">
        <v>438</v>
      </c>
      <c r="Q46" s="21">
        <v>1343</v>
      </c>
      <c r="R46" s="28">
        <v>1200</v>
      </c>
      <c r="S46" s="28">
        <v>126</v>
      </c>
      <c r="T46" s="28">
        <v>-390</v>
      </c>
      <c r="U46" s="21">
        <v>1717</v>
      </c>
      <c r="V46" s="21">
        <v>1717</v>
      </c>
    </row>
    <row r="47" spans="1:22" ht="13.5">
      <c r="A47" s="6" t="s">
        <v>27</v>
      </c>
      <c r="B47" s="28">
        <v>-1712</v>
      </c>
      <c r="C47" s="28">
        <v>-735</v>
      </c>
      <c r="D47" s="28">
        <v>-913</v>
      </c>
      <c r="E47" s="21">
        <v>1458</v>
      </c>
      <c r="F47" s="28">
        <v>116</v>
      </c>
      <c r="G47" s="28">
        <v>-230</v>
      </c>
      <c r="H47" s="28">
        <v>304</v>
      </c>
      <c r="I47" s="21">
        <v>247</v>
      </c>
      <c r="J47" s="28">
        <v>-466</v>
      </c>
      <c r="K47" s="28">
        <v>830</v>
      </c>
      <c r="L47" s="28">
        <v>647</v>
      </c>
      <c r="M47" s="21">
        <v>3173</v>
      </c>
      <c r="N47" s="28">
        <v>6434</v>
      </c>
      <c r="O47" s="28">
        <v>7250</v>
      </c>
      <c r="P47" s="28">
        <v>1082</v>
      </c>
      <c r="Q47" s="21"/>
      <c r="R47" s="28"/>
      <c r="S47" s="28"/>
      <c r="T47" s="28"/>
      <c r="U47" s="21"/>
      <c r="V47" s="21"/>
    </row>
    <row r="48" spans="1:22" ht="13.5">
      <c r="A48" s="6" t="s">
        <v>28</v>
      </c>
      <c r="B48" s="28">
        <v>6</v>
      </c>
      <c r="C48" s="28">
        <v>-21</v>
      </c>
      <c r="D48" s="28">
        <v>-25</v>
      </c>
      <c r="E48" s="21">
        <v>47</v>
      </c>
      <c r="F48" s="28">
        <v>23</v>
      </c>
      <c r="G48" s="28">
        <v>9</v>
      </c>
      <c r="H48" s="28">
        <v>-12</v>
      </c>
      <c r="I48" s="21">
        <v>-32</v>
      </c>
      <c r="J48" s="28">
        <v>-37</v>
      </c>
      <c r="K48" s="28">
        <v>17</v>
      </c>
      <c r="L48" s="28">
        <v>24</v>
      </c>
      <c r="M48" s="21">
        <v>-9</v>
      </c>
      <c r="N48" s="28">
        <v>32</v>
      </c>
      <c r="O48" s="28">
        <v>-20</v>
      </c>
      <c r="P48" s="28">
        <v>-26</v>
      </c>
      <c r="Q48" s="21">
        <v>23</v>
      </c>
      <c r="R48" s="28">
        <v>23</v>
      </c>
      <c r="S48" s="28">
        <v>24</v>
      </c>
      <c r="T48" s="28">
        <v>1</v>
      </c>
      <c r="U48" s="21">
        <v>55</v>
      </c>
      <c r="V48" s="21">
        <v>55</v>
      </c>
    </row>
    <row r="49" spans="1:22" ht="14.25" thickBot="1">
      <c r="A49" s="6" t="s">
        <v>119</v>
      </c>
      <c r="B49" s="28">
        <v>-1718</v>
      </c>
      <c r="C49" s="28">
        <v>-713</v>
      </c>
      <c r="D49" s="28">
        <v>-887</v>
      </c>
      <c r="E49" s="21">
        <v>1410</v>
      </c>
      <c r="F49" s="28">
        <v>93</v>
      </c>
      <c r="G49" s="28">
        <v>-239</v>
      </c>
      <c r="H49" s="28">
        <v>316</v>
      </c>
      <c r="I49" s="21">
        <v>279</v>
      </c>
      <c r="J49" s="28">
        <v>-429</v>
      </c>
      <c r="K49" s="28">
        <v>813</v>
      </c>
      <c r="L49" s="28">
        <v>623</v>
      </c>
      <c r="M49" s="21">
        <v>3183</v>
      </c>
      <c r="N49" s="28">
        <v>6401</v>
      </c>
      <c r="O49" s="28">
        <v>7270</v>
      </c>
      <c r="P49" s="28">
        <v>1109</v>
      </c>
      <c r="Q49" s="21">
        <v>2513</v>
      </c>
      <c r="R49" s="28">
        <v>3216</v>
      </c>
      <c r="S49" s="28">
        <v>1613</v>
      </c>
      <c r="T49" s="28">
        <v>14</v>
      </c>
      <c r="U49" s="21">
        <v>1125</v>
      </c>
      <c r="V49" s="21">
        <v>1125</v>
      </c>
    </row>
    <row r="50" spans="1:22" ht="14.25" thickTop="1">
      <c r="A50" s="7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2" ht="13.5">
      <c r="A52" s="19" t="s">
        <v>90</v>
      </c>
    </row>
    <row r="53" ht="13.5">
      <c r="A53" s="19" t="s">
        <v>91</v>
      </c>
    </row>
  </sheetData>
  <mergeCells count="1">
    <mergeCell ref="B6:V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Q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9" t="s">
        <v>86</v>
      </c>
      <c r="B2" s="13">
        <v>3443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thickBot="1">
      <c r="A3" s="10" t="s">
        <v>87</v>
      </c>
      <c r="B3" s="1" t="s">
        <v>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9" t="s">
        <v>30</v>
      </c>
      <c r="B4" s="14" t="str">
        <f>HYPERLINK("http://www.kabupro.jp/mark/20131210/S1000P5G.htm","四半期報告書")</f>
        <v>四半期報告書</v>
      </c>
      <c r="C4" s="14" t="str">
        <f>HYPERLINK("http://www.kabupro.jp/mark/20131210/S1000OXI.htm","訂正有価証券報告書")</f>
        <v>訂正有価証券報告書</v>
      </c>
      <c r="D4" s="14" t="str">
        <f>HYPERLINK("http://www.kabupro.jp/mark/20131210/S1000P5G.htm","四半期報告書")</f>
        <v>四半期報告書</v>
      </c>
      <c r="E4" s="14" t="str">
        <f>HYPERLINK("http://www.kabupro.jp/mark/20131210/S1000OXI.htm","訂正有価証券報告書")</f>
        <v>訂正有価証券報告書</v>
      </c>
      <c r="F4" s="14" t="str">
        <f>HYPERLINK("http://www.kabupro.jp/mark/20131210/S1000OWW.htm","訂正四半期報告書")</f>
        <v>訂正四半期報告書</v>
      </c>
      <c r="G4" s="14" t="str">
        <f>HYPERLINK("http://www.kabupro.jp/mark/20131210/S1000OW1.htm","訂正有価証券報告書")</f>
        <v>訂正有価証券報告書</v>
      </c>
      <c r="H4" s="14" t="str">
        <f>HYPERLINK("http://www.kabupro.jp/mark/20131210/S1000OU8.htm","訂正四半期報告書")</f>
        <v>訂正四半期報告書</v>
      </c>
      <c r="I4" s="14" t="str">
        <f>HYPERLINK("http://www.kabupro.jp/mark/20131210/S1000OW7.htm","訂正四半期報告書")</f>
        <v>訂正四半期報告書</v>
      </c>
      <c r="J4" s="14" t="str">
        <f>HYPERLINK("http://www.kabupro.jp/mark/20100812/S0006L2D.htm","四半期報告書")</f>
        <v>四半期報告書</v>
      </c>
      <c r="K4" s="14" t="str">
        <f>HYPERLINK("http://www.kabupro.jp/mark/20131210/S1000OW1.htm","訂正有価証券報告書")</f>
        <v>訂正有価証券報告書</v>
      </c>
      <c r="L4" s="14" t="str">
        <f>HYPERLINK("http://www.kabupro.jp/mark/20131210/S1000OU8.htm","訂正四半期報告書")</f>
        <v>訂正四半期報告書</v>
      </c>
      <c r="M4" s="14" t="str">
        <f>HYPERLINK("http://www.kabupro.jp/mark/20101112/S00075GW.htm","四半期報告書")</f>
        <v>四半期報告書</v>
      </c>
      <c r="N4" s="14" t="str">
        <f>HYPERLINK("http://www.kabupro.jp/mark/20091113/S0004MUX.htm","訂正四半期報告書")</f>
        <v>訂正四半期報告書</v>
      </c>
      <c r="O4" s="14" t="str">
        <f>HYPERLINK("http://www.kabupro.jp/mark/20100812/S0006L2D.htm","四半期報告書")</f>
        <v>四半期報告書</v>
      </c>
      <c r="P4" s="14" t="str">
        <f>HYPERLINK("http://www.kabupro.jp/mark/20131210/S1000OVS.htm","訂正有価証券報告書")</f>
        <v>訂正有価証券報告書</v>
      </c>
      <c r="Q4" s="14" t="str">
        <f>HYPERLINK("http://www.kabupro.jp/mark/20131210/S1000OVX.htm","訂正有価証券報告書")</f>
        <v>訂正有価証券報告書</v>
      </c>
    </row>
    <row r="5" spans="1:17" ht="14.25" thickBot="1">
      <c r="A5" s="10" t="s">
        <v>31</v>
      </c>
      <c r="B5" s="1" t="s">
        <v>37</v>
      </c>
      <c r="C5" s="1" t="s">
        <v>37</v>
      </c>
      <c r="D5" s="1" t="s">
        <v>37</v>
      </c>
      <c r="E5" s="1" t="s">
        <v>37</v>
      </c>
      <c r="F5" s="1" t="s">
        <v>37</v>
      </c>
      <c r="G5" s="1" t="s">
        <v>37</v>
      </c>
      <c r="H5" s="1" t="s">
        <v>37</v>
      </c>
      <c r="I5" s="1" t="s">
        <v>37</v>
      </c>
      <c r="J5" s="1" t="s">
        <v>135</v>
      </c>
      <c r="K5" s="1" t="s">
        <v>37</v>
      </c>
      <c r="L5" s="1" t="s">
        <v>37</v>
      </c>
      <c r="M5" s="1" t="s">
        <v>133</v>
      </c>
      <c r="N5" s="1" t="s">
        <v>178</v>
      </c>
      <c r="O5" s="1" t="s">
        <v>135</v>
      </c>
      <c r="P5" s="1" t="s">
        <v>37</v>
      </c>
      <c r="Q5" s="1" t="s">
        <v>37</v>
      </c>
    </row>
    <row r="6" spans="1:17" ht="15" thickBot="1" thickTop="1">
      <c r="A6" s="9" t="s">
        <v>32</v>
      </c>
      <c r="B6" s="17" t="s">
        <v>13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4.25" thickTop="1">
      <c r="A7" s="11" t="s">
        <v>33</v>
      </c>
      <c r="B7" s="13" t="s">
        <v>176</v>
      </c>
      <c r="C7" s="15" t="s">
        <v>38</v>
      </c>
      <c r="D7" s="13" t="s">
        <v>176</v>
      </c>
      <c r="E7" s="15" t="s">
        <v>38</v>
      </c>
      <c r="F7" s="13" t="s">
        <v>176</v>
      </c>
      <c r="G7" s="15" t="s">
        <v>38</v>
      </c>
      <c r="H7" s="13" t="s">
        <v>176</v>
      </c>
      <c r="I7" s="13" t="s">
        <v>176</v>
      </c>
      <c r="J7" s="13" t="s">
        <v>176</v>
      </c>
      <c r="K7" s="15" t="s">
        <v>38</v>
      </c>
      <c r="L7" s="13" t="s">
        <v>176</v>
      </c>
      <c r="M7" s="13" t="s">
        <v>176</v>
      </c>
      <c r="N7" s="13" t="s">
        <v>176</v>
      </c>
      <c r="O7" s="13" t="s">
        <v>176</v>
      </c>
      <c r="P7" s="15" t="s">
        <v>38</v>
      </c>
      <c r="Q7" s="15" t="s">
        <v>38</v>
      </c>
    </row>
    <row r="8" spans="1:17" ht="13.5">
      <c r="A8" s="12" t="s">
        <v>34</v>
      </c>
      <c r="B8" s="1" t="s">
        <v>177</v>
      </c>
      <c r="C8" s="16" t="s">
        <v>92</v>
      </c>
      <c r="D8" s="1" t="s">
        <v>92</v>
      </c>
      <c r="E8" s="16" t="s">
        <v>93</v>
      </c>
      <c r="F8" s="1" t="s">
        <v>93</v>
      </c>
      <c r="G8" s="16" t="s">
        <v>94</v>
      </c>
      <c r="H8" s="1" t="s">
        <v>94</v>
      </c>
      <c r="I8" s="1" t="s">
        <v>94</v>
      </c>
      <c r="J8" s="1" t="s">
        <v>94</v>
      </c>
      <c r="K8" s="16" t="s">
        <v>95</v>
      </c>
      <c r="L8" s="1" t="s">
        <v>95</v>
      </c>
      <c r="M8" s="1" t="s">
        <v>95</v>
      </c>
      <c r="N8" s="1" t="s">
        <v>179</v>
      </c>
      <c r="O8" s="1" t="s">
        <v>95</v>
      </c>
      <c r="P8" s="16" t="s">
        <v>96</v>
      </c>
      <c r="Q8" s="16" t="s">
        <v>97</v>
      </c>
    </row>
    <row r="9" spans="1:17" ht="13.5">
      <c r="A9" s="12" t="s">
        <v>35</v>
      </c>
      <c r="B9" s="1" t="s">
        <v>124</v>
      </c>
      <c r="C9" s="16" t="s">
        <v>39</v>
      </c>
      <c r="D9" s="1" t="s">
        <v>127</v>
      </c>
      <c r="E9" s="16" t="s">
        <v>40</v>
      </c>
      <c r="F9" s="1" t="s">
        <v>130</v>
      </c>
      <c r="G9" s="16" t="s">
        <v>41</v>
      </c>
      <c r="H9" s="1" t="s">
        <v>132</v>
      </c>
      <c r="I9" s="1" t="s">
        <v>134</v>
      </c>
      <c r="J9" s="1" t="s">
        <v>136</v>
      </c>
      <c r="K9" s="16" t="s">
        <v>42</v>
      </c>
      <c r="L9" s="1" t="s">
        <v>138</v>
      </c>
      <c r="M9" s="1" t="s">
        <v>140</v>
      </c>
      <c r="N9" s="1" t="s">
        <v>140</v>
      </c>
      <c r="O9" s="1" t="s">
        <v>142</v>
      </c>
      <c r="P9" s="16" t="s">
        <v>43</v>
      </c>
      <c r="Q9" s="16" t="s">
        <v>43</v>
      </c>
    </row>
    <row r="10" spans="1:17" ht="14.25" thickBot="1">
      <c r="A10" s="12" t="s">
        <v>36</v>
      </c>
      <c r="B10" s="1" t="s">
        <v>45</v>
      </c>
      <c r="C10" s="16" t="s">
        <v>45</v>
      </c>
      <c r="D10" s="1" t="s">
        <v>45</v>
      </c>
      <c r="E10" s="16" t="s">
        <v>45</v>
      </c>
      <c r="F10" s="1" t="s">
        <v>45</v>
      </c>
      <c r="G10" s="16" t="s">
        <v>45</v>
      </c>
      <c r="H10" s="1" t="s">
        <v>45</v>
      </c>
      <c r="I10" s="1" t="s">
        <v>45</v>
      </c>
      <c r="J10" s="1" t="s">
        <v>45</v>
      </c>
      <c r="K10" s="16" t="s">
        <v>45</v>
      </c>
      <c r="L10" s="1" t="s">
        <v>45</v>
      </c>
      <c r="M10" s="1" t="s">
        <v>45</v>
      </c>
      <c r="N10" s="1" t="s">
        <v>45</v>
      </c>
      <c r="O10" s="1" t="s">
        <v>45</v>
      </c>
      <c r="P10" s="16" t="s">
        <v>45</v>
      </c>
      <c r="Q10" s="16" t="s">
        <v>45</v>
      </c>
    </row>
    <row r="11" spans="1:17" ht="14.25" thickTop="1">
      <c r="A11" s="26" t="s">
        <v>115</v>
      </c>
      <c r="B11" s="27">
        <v>-615</v>
      </c>
      <c r="C11" s="20">
        <v>1624</v>
      </c>
      <c r="D11" s="27">
        <v>-170</v>
      </c>
      <c r="E11" s="20">
        <v>418</v>
      </c>
      <c r="F11" s="27">
        <v>990</v>
      </c>
      <c r="G11" s="20">
        <v>6865</v>
      </c>
      <c r="H11" s="27">
        <v>7165</v>
      </c>
      <c r="I11" s="27">
        <v>8124</v>
      </c>
      <c r="J11" s="27">
        <v>1802</v>
      </c>
      <c r="K11" s="20">
        <v>3879</v>
      </c>
      <c r="L11" s="27">
        <v>4440</v>
      </c>
      <c r="M11" s="27">
        <v>1764</v>
      </c>
      <c r="N11" s="27">
        <v>1764</v>
      </c>
      <c r="O11" s="27">
        <v>-374</v>
      </c>
      <c r="P11" s="20">
        <v>2899</v>
      </c>
      <c r="Q11" s="20">
        <v>2899</v>
      </c>
    </row>
    <row r="12" spans="1:17" ht="13.5">
      <c r="A12" s="24" t="s">
        <v>180</v>
      </c>
      <c r="B12" s="28">
        <v>1089</v>
      </c>
      <c r="C12" s="21">
        <v>2411</v>
      </c>
      <c r="D12" s="28">
        <v>1104</v>
      </c>
      <c r="E12" s="21">
        <v>2242</v>
      </c>
      <c r="F12" s="28">
        <v>1077</v>
      </c>
      <c r="G12" s="21">
        <v>2557</v>
      </c>
      <c r="H12" s="28">
        <v>1791</v>
      </c>
      <c r="I12" s="28">
        <v>1176</v>
      </c>
      <c r="J12" s="28">
        <v>576</v>
      </c>
      <c r="K12" s="21">
        <v>2498</v>
      </c>
      <c r="L12" s="28">
        <v>1871</v>
      </c>
      <c r="M12" s="28">
        <v>1269</v>
      </c>
      <c r="N12" s="28">
        <v>1269</v>
      </c>
      <c r="O12" s="28">
        <v>627</v>
      </c>
      <c r="P12" s="21">
        <v>2381</v>
      </c>
      <c r="Q12" s="21">
        <v>2381</v>
      </c>
    </row>
    <row r="13" spans="1:17" ht="13.5">
      <c r="A13" s="24" t="s">
        <v>181</v>
      </c>
      <c r="B13" s="28">
        <v>-9</v>
      </c>
      <c r="C13" s="21">
        <v>-19</v>
      </c>
      <c r="D13" s="28">
        <v>-9</v>
      </c>
      <c r="E13" s="21">
        <v>-19</v>
      </c>
      <c r="F13" s="28">
        <v>-9</v>
      </c>
      <c r="G13" s="21">
        <v>-22</v>
      </c>
      <c r="H13" s="28">
        <v>-14</v>
      </c>
      <c r="I13" s="28">
        <v>-10</v>
      </c>
      <c r="J13" s="28">
        <v>-10</v>
      </c>
      <c r="K13" s="21">
        <v>-39</v>
      </c>
      <c r="L13" s="28">
        <v>-34</v>
      </c>
      <c r="M13" s="28">
        <v>-39</v>
      </c>
      <c r="N13" s="28">
        <v>-39</v>
      </c>
      <c r="O13" s="28">
        <v>-29</v>
      </c>
      <c r="P13" s="21">
        <v>-17</v>
      </c>
      <c r="Q13" s="21">
        <v>-17</v>
      </c>
    </row>
    <row r="14" spans="1:17" ht="13.5">
      <c r="A14" s="24" t="s">
        <v>182</v>
      </c>
      <c r="B14" s="28">
        <v>8</v>
      </c>
      <c r="C14" s="21"/>
      <c r="D14" s="28"/>
      <c r="E14" s="21"/>
      <c r="F14" s="28"/>
      <c r="G14" s="21"/>
      <c r="H14" s="28"/>
      <c r="I14" s="28"/>
      <c r="J14" s="28"/>
      <c r="K14" s="21"/>
      <c r="L14" s="28"/>
      <c r="M14" s="28"/>
      <c r="N14" s="28"/>
      <c r="O14" s="28"/>
      <c r="P14" s="21"/>
      <c r="Q14" s="21"/>
    </row>
    <row r="15" spans="1:17" ht="13.5">
      <c r="A15" s="24" t="s">
        <v>183</v>
      </c>
      <c r="B15" s="28">
        <v>35</v>
      </c>
      <c r="C15" s="21">
        <v>-62</v>
      </c>
      <c r="D15" s="28">
        <v>-205</v>
      </c>
      <c r="E15" s="21">
        <v>-401</v>
      </c>
      <c r="F15" s="28">
        <v>-364</v>
      </c>
      <c r="G15" s="21">
        <v>373</v>
      </c>
      <c r="H15" s="28">
        <v>271</v>
      </c>
      <c r="I15" s="28">
        <v>251</v>
      </c>
      <c r="J15" s="28">
        <v>249</v>
      </c>
      <c r="K15" s="21">
        <v>160</v>
      </c>
      <c r="L15" s="28">
        <v>95</v>
      </c>
      <c r="M15" s="28">
        <v>69</v>
      </c>
      <c r="N15" s="28">
        <v>69</v>
      </c>
      <c r="O15" s="28">
        <v>21</v>
      </c>
      <c r="P15" s="21">
        <v>92</v>
      </c>
      <c r="Q15" s="21">
        <v>92</v>
      </c>
    </row>
    <row r="16" spans="1:17" ht="13.5">
      <c r="A16" s="24" t="s">
        <v>184</v>
      </c>
      <c r="B16" s="28">
        <v>-207</v>
      </c>
      <c r="C16" s="21">
        <v>148</v>
      </c>
      <c r="D16" s="28">
        <v>-47</v>
      </c>
      <c r="E16" s="21">
        <v>-17</v>
      </c>
      <c r="F16" s="28">
        <v>82</v>
      </c>
      <c r="G16" s="21">
        <v>-2</v>
      </c>
      <c r="H16" s="28">
        <v>-373</v>
      </c>
      <c r="I16" s="28">
        <v>27</v>
      </c>
      <c r="J16" s="28">
        <v>-244</v>
      </c>
      <c r="K16" s="21">
        <v>108</v>
      </c>
      <c r="L16" s="28">
        <v>-317</v>
      </c>
      <c r="M16" s="28">
        <v>99</v>
      </c>
      <c r="N16" s="28">
        <v>99</v>
      </c>
      <c r="O16" s="28">
        <v>-196</v>
      </c>
      <c r="P16" s="21">
        <v>14</v>
      </c>
      <c r="Q16" s="21">
        <v>14</v>
      </c>
    </row>
    <row r="17" spans="1:17" ht="13.5">
      <c r="A17" s="24" t="s">
        <v>185</v>
      </c>
      <c r="B17" s="28">
        <v>-296</v>
      </c>
      <c r="C17" s="21">
        <v>-596</v>
      </c>
      <c r="D17" s="28">
        <v>-561</v>
      </c>
      <c r="E17" s="21">
        <v>-916</v>
      </c>
      <c r="F17" s="28">
        <v>-744</v>
      </c>
      <c r="G17" s="21">
        <v>940</v>
      </c>
      <c r="H17" s="28">
        <v>225</v>
      </c>
      <c r="I17" s="28">
        <v>-159</v>
      </c>
      <c r="J17" s="28">
        <v>-349</v>
      </c>
      <c r="K17" s="21">
        <v>1077</v>
      </c>
      <c r="L17" s="28">
        <v>333</v>
      </c>
      <c r="M17" s="28">
        <v>265</v>
      </c>
      <c r="N17" s="28">
        <v>265</v>
      </c>
      <c r="O17" s="28">
        <v>-20</v>
      </c>
      <c r="P17" s="21">
        <v>-2181</v>
      </c>
      <c r="Q17" s="21">
        <v>-2181</v>
      </c>
    </row>
    <row r="18" spans="1:17" ht="13.5">
      <c r="A18" s="24" t="s">
        <v>186</v>
      </c>
      <c r="B18" s="28">
        <v>-185</v>
      </c>
      <c r="C18" s="21">
        <v>-600</v>
      </c>
      <c r="D18" s="28">
        <v>2</v>
      </c>
      <c r="E18" s="21">
        <v>2</v>
      </c>
      <c r="F18" s="28"/>
      <c r="G18" s="21">
        <v>104</v>
      </c>
      <c r="H18" s="28">
        <v>20</v>
      </c>
      <c r="I18" s="28"/>
      <c r="J18" s="28"/>
      <c r="K18" s="21">
        <v>701</v>
      </c>
      <c r="L18" s="28"/>
      <c r="M18" s="28"/>
      <c r="N18" s="28"/>
      <c r="O18" s="28"/>
      <c r="P18" s="21"/>
      <c r="Q18" s="21"/>
    </row>
    <row r="19" spans="1:17" ht="13.5">
      <c r="A19" s="24" t="s">
        <v>187</v>
      </c>
      <c r="B19" s="28">
        <v>-71</v>
      </c>
      <c r="C19" s="21"/>
      <c r="D19" s="28">
        <v>26</v>
      </c>
      <c r="E19" s="21"/>
      <c r="F19" s="28">
        <v>15</v>
      </c>
      <c r="G19" s="21"/>
      <c r="H19" s="28">
        <v>-86</v>
      </c>
      <c r="I19" s="28">
        <v>-48</v>
      </c>
      <c r="J19" s="28">
        <v>-29</v>
      </c>
      <c r="K19" s="21">
        <v>18</v>
      </c>
      <c r="L19" s="28">
        <v>-115</v>
      </c>
      <c r="M19" s="28">
        <v>-68</v>
      </c>
      <c r="N19" s="28">
        <v>-68</v>
      </c>
      <c r="O19" s="28">
        <v>-38</v>
      </c>
      <c r="P19" s="21">
        <v>-455</v>
      </c>
      <c r="Q19" s="21">
        <v>-455</v>
      </c>
    </row>
    <row r="20" spans="1:17" ht="13.5">
      <c r="A20" s="24" t="s">
        <v>188</v>
      </c>
      <c r="B20" s="28">
        <v>-187</v>
      </c>
      <c r="C20" s="21">
        <v>-30</v>
      </c>
      <c r="D20" s="28">
        <v>-5</v>
      </c>
      <c r="E20" s="21">
        <v>2</v>
      </c>
      <c r="F20" s="28">
        <v>25</v>
      </c>
      <c r="G20" s="21">
        <v>44</v>
      </c>
      <c r="H20" s="28">
        <v>31</v>
      </c>
      <c r="I20" s="28">
        <v>18</v>
      </c>
      <c r="J20" s="28">
        <v>-22</v>
      </c>
      <c r="K20" s="21">
        <v>195</v>
      </c>
      <c r="L20" s="28">
        <v>94</v>
      </c>
      <c r="M20" s="28">
        <v>37</v>
      </c>
      <c r="N20" s="28">
        <v>37</v>
      </c>
      <c r="O20" s="28">
        <v>-11</v>
      </c>
      <c r="P20" s="21">
        <v>-41</v>
      </c>
      <c r="Q20" s="21">
        <v>-41</v>
      </c>
    </row>
    <row r="21" spans="1:17" ht="13.5">
      <c r="A21" s="24" t="s">
        <v>189</v>
      </c>
      <c r="B21" s="28">
        <v>-19</v>
      </c>
      <c r="C21" s="21">
        <v>15</v>
      </c>
      <c r="D21" s="28">
        <v>14</v>
      </c>
      <c r="E21" s="21">
        <v>-30</v>
      </c>
      <c r="F21" s="28">
        <v>-24</v>
      </c>
      <c r="G21" s="21">
        <v>-154</v>
      </c>
      <c r="H21" s="28">
        <v>-158</v>
      </c>
      <c r="I21" s="28">
        <v>-171</v>
      </c>
      <c r="J21" s="28">
        <v>-182</v>
      </c>
      <c r="K21" s="21">
        <v>-59</v>
      </c>
      <c r="L21" s="28">
        <v>-122</v>
      </c>
      <c r="M21" s="28">
        <v>-137</v>
      </c>
      <c r="N21" s="28">
        <v>-137</v>
      </c>
      <c r="O21" s="28">
        <v>-74</v>
      </c>
      <c r="P21" s="21">
        <v>-82</v>
      </c>
      <c r="Q21" s="21">
        <v>-82</v>
      </c>
    </row>
    <row r="22" spans="1:17" ht="13.5">
      <c r="A22" s="24" t="s">
        <v>190</v>
      </c>
      <c r="B22" s="28">
        <v>-33</v>
      </c>
      <c r="C22" s="21">
        <v>-40</v>
      </c>
      <c r="D22" s="28">
        <v>-31</v>
      </c>
      <c r="E22" s="21">
        <v>-56</v>
      </c>
      <c r="F22" s="28">
        <v>-43</v>
      </c>
      <c r="G22" s="21">
        <v>-56</v>
      </c>
      <c r="H22" s="28">
        <v>-47</v>
      </c>
      <c r="I22" s="28">
        <v>-41</v>
      </c>
      <c r="J22" s="28">
        <v>-30</v>
      </c>
      <c r="K22" s="21">
        <v>-43</v>
      </c>
      <c r="L22" s="28">
        <v>-38</v>
      </c>
      <c r="M22" s="28">
        <v>-32</v>
      </c>
      <c r="N22" s="28">
        <v>-32</v>
      </c>
      <c r="O22" s="28">
        <v>-16</v>
      </c>
      <c r="P22" s="21">
        <v>-65</v>
      </c>
      <c r="Q22" s="21">
        <v>-65</v>
      </c>
    </row>
    <row r="23" spans="1:17" ht="13.5">
      <c r="A23" s="24" t="s">
        <v>107</v>
      </c>
      <c r="B23" s="28">
        <v>359</v>
      </c>
      <c r="C23" s="21">
        <v>819</v>
      </c>
      <c r="D23" s="28">
        <v>390</v>
      </c>
      <c r="E23" s="21">
        <v>844</v>
      </c>
      <c r="F23" s="28">
        <v>406</v>
      </c>
      <c r="G23" s="21">
        <v>916</v>
      </c>
      <c r="H23" s="28">
        <v>666</v>
      </c>
      <c r="I23" s="28">
        <v>427</v>
      </c>
      <c r="J23" s="28">
        <v>218</v>
      </c>
      <c r="K23" s="21">
        <v>992</v>
      </c>
      <c r="L23" s="28">
        <v>761</v>
      </c>
      <c r="M23" s="28">
        <v>466</v>
      </c>
      <c r="N23" s="28">
        <v>466</v>
      </c>
      <c r="O23" s="28">
        <v>234</v>
      </c>
      <c r="P23" s="21">
        <v>1007</v>
      </c>
      <c r="Q23" s="21">
        <v>1007</v>
      </c>
    </row>
    <row r="24" spans="1:17" ht="13.5">
      <c r="A24" s="24" t="s">
        <v>191</v>
      </c>
      <c r="B24" s="28">
        <v>-660</v>
      </c>
      <c r="C24" s="21">
        <v>-980</v>
      </c>
      <c r="D24" s="28">
        <v>34</v>
      </c>
      <c r="E24" s="21">
        <v>-12</v>
      </c>
      <c r="F24" s="28">
        <v>-318</v>
      </c>
      <c r="G24" s="21">
        <v>-6034</v>
      </c>
      <c r="H24" s="28">
        <v>-5208</v>
      </c>
      <c r="I24" s="28">
        <v>-5451</v>
      </c>
      <c r="J24" s="28">
        <v>-979</v>
      </c>
      <c r="K24" s="21">
        <v>-1485</v>
      </c>
      <c r="L24" s="28">
        <v>-953</v>
      </c>
      <c r="M24" s="28">
        <v>-765</v>
      </c>
      <c r="N24" s="28">
        <v>-765</v>
      </c>
      <c r="O24" s="28">
        <v>-164</v>
      </c>
      <c r="P24" s="21">
        <v>-807</v>
      </c>
      <c r="Q24" s="21">
        <v>-807</v>
      </c>
    </row>
    <row r="25" spans="1:17" ht="13.5">
      <c r="A25" s="24" t="s">
        <v>192</v>
      </c>
      <c r="B25" s="28"/>
      <c r="C25" s="21">
        <v>-2</v>
      </c>
      <c r="D25" s="28">
        <v>-1</v>
      </c>
      <c r="E25" s="21">
        <v>-369</v>
      </c>
      <c r="F25" s="28">
        <v>-338</v>
      </c>
      <c r="G25" s="21"/>
      <c r="H25" s="28"/>
      <c r="I25" s="28"/>
      <c r="J25" s="28"/>
      <c r="K25" s="21"/>
      <c r="L25" s="28"/>
      <c r="M25" s="28"/>
      <c r="N25" s="28"/>
      <c r="O25" s="28"/>
      <c r="P25" s="21"/>
      <c r="Q25" s="21"/>
    </row>
    <row r="26" spans="1:17" ht="13.5">
      <c r="A26" s="24" t="s">
        <v>193</v>
      </c>
      <c r="B26" s="28">
        <v>0</v>
      </c>
      <c r="C26" s="21"/>
      <c r="D26" s="28">
        <v>0</v>
      </c>
      <c r="E26" s="21"/>
      <c r="F26" s="28"/>
      <c r="G26" s="21"/>
      <c r="H26" s="28"/>
      <c r="I26" s="28"/>
      <c r="J26" s="28"/>
      <c r="K26" s="21"/>
      <c r="L26" s="28"/>
      <c r="M26" s="28">
        <v>-16</v>
      </c>
      <c r="N26" s="28"/>
      <c r="O26" s="28">
        <v>-16</v>
      </c>
      <c r="P26" s="21"/>
      <c r="Q26" s="21"/>
    </row>
    <row r="27" spans="1:17" ht="13.5">
      <c r="A27" s="24" t="s">
        <v>194</v>
      </c>
      <c r="B27" s="28">
        <v>-2</v>
      </c>
      <c r="C27" s="21">
        <v>-101</v>
      </c>
      <c r="D27" s="28">
        <v>-2</v>
      </c>
      <c r="E27" s="21">
        <v>0</v>
      </c>
      <c r="F27" s="28">
        <v>0</v>
      </c>
      <c r="G27" s="21">
        <v>-17</v>
      </c>
      <c r="H27" s="28"/>
      <c r="I27" s="28">
        <v>-18</v>
      </c>
      <c r="J27" s="28">
        <v>-18</v>
      </c>
      <c r="K27" s="21">
        <v>291</v>
      </c>
      <c r="L27" s="28"/>
      <c r="M27" s="28">
        <v>2</v>
      </c>
      <c r="N27" s="28">
        <v>2</v>
      </c>
      <c r="O27" s="28">
        <v>0</v>
      </c>
      <c r="P27" s="21">
        <v>-55</v>
      </c>
      <c r="Q27" s="21">
        <v>-55</v>
      </c>
    </row>
    <row r="28" spans="1:17" ht="13.5">
      <c r="A28" s="24" t="s">
        <v>195</v>
      </c>
      <c r="B28" s="28">
        <v>6</v>
      </c>
      <c r="C28" s="21"/>
      <c r="D28" s="28">
        <v>5</v>
      </c>
      <c r="E28" s="21"/>
      <c r="F28" s="28">
        <v>14</v>
      </c>
      <c r="G28" s="21"/>
      <c r="H28" s="28"/>
      <c r="I28" s="28">
        <v>18</v>
      </c>
      <c r="J28" s="28">
        <v>4</v>
      </c>
      <c r="K28" s="21"/>
      <c r="L28" s="28"/>
      <c r="M28" s="28">
        <v>20</v>
      </c>
      <c r="N28" s="28">
        <v>20</v>
      </c>
      <c r="O28" s="28">
        <v>3</v>
      </c>
      <c r="P28" s="21">
        <v>96</v>
      </c>
      <c r="Q28" s="21">
        <v>96</v>
      </c>
    </row>
    <row r="29" spans="1:17" ht="13.5">
      <c r="A29" s="24" t="s">
        <v>196</v>
      </c>
      <c r="B29" s="28">
        <v>2586</v>
      </c>
      <c r="C29" s="21">
        <v>693</v>
      </c>
      <c r="D29" s="28">
        <v>-670</v>
      </c>
      <c r="E29" s="21">
        <v>5070</v>
      </c>
      <c r="F29" s="28">
        <v>7275</v>
      </c>
      <c r="G29" s="21">
        <v>-4206</v>
      </c>
      <c r="H29" s="28">
        <v>-5349</v>
      </c>
      <c r="I29" s="28">
        <v>68</v>
      </c>
      <c r="J29" s="28">
        <v>8472</v>
      </c>
      <c r="K29" s="21">
        <v>5759</v>
      </c>
      <c r="L29" s="28">
        <v>2740</v>
      </c>
      <c r="M29" s="28">
        <v>8904</v>
      </c>
      <c r="N29" s="28">
        <v>8904</v>
      </c>
      <c r="O29" s="28">
        <v>10197</v>
      </c>
      <c r="P29" s="21">
        <v>-369</v>
      </c>
      <c r="Q29" s="21">
        <v>-369</v>
      </c>
    </row>
    <row r="30" spans="1:17" ht="13.5">
      <c r="A30" s="24" t="s">
        <v>197</v>
      </c>
      <c r="B30" s="28">
        <v>-360</v>
      </c>
      <c r="C30" s="21">
        <v>-389</v>
      </c>
      <c r="D30" s="28">
        <v>-499</v>
      </c>
      <c r="E30" s="21">
        <v>-93</v>
      </c>
      <c r="F30" s="28">
        <v>-248</v>
      </c>
      <c r="G30" s="21">
        <v>2405</v>
      </c>
      <c r="H30" s="28">
        <v>2115</v>
      </c>
      <c r="I30" s="28">
        <v>1727</v>
      </c>
      <c r="J30" s="28">
        <v>-1181</v>
      </c>
      <c r="K30" s="21">
        <v>7209</v>
      </c>
      <c r="L30" s="28">
        <v>3524</v>
      </c>
      <c r="M30" s="28">
        <v>1298</v>
      </c>
      <c r="N30" s="28">
        <v>1298</v>
      </c>
      <c r="O30" s="28">
        <v>1110</v>
      </c>
      <c r="P30" s="21">
        <v>2687</v>
      </c>
      <c r="Q30" s="21">
        <v>2687</v>
      </c>
    </row>
    <row r="31" spans="1:17" ht="13.5">
      <c r="A31" s="24" t="s">
        <v>198</v>
      </c>
      <c r="B31" s="28">
        <v>8</v>
      </c>
      <c r="C31" s="21">
        <v>-94</v>
      </c>
      <c r="D31" s="28">
        <v>-125</v>
      </c>
      <c r="E31" s="21">
        <v>29</v>
      </c>
      <c r="F31" s="28">
        <v>-39</v>
      </c>
      <c r="G31" s="21">
        <v>-76</v>
      </c>
      <c r="H31" s="28">
        <v>-48</v>
      </c>
      <c r="I31" s="28">
        <v>-61</v>
      </c>
      <c r="J31" s="28">
        <v>-46</v>
      </c>
      <c r="K31" s="21">
        <v>-286</v>
      </c>
      <c r="L31" s="28">
        <v>3</v>
      </c>
      <c r="M31" s="28">
        <v>49</v>
      </c>
      <c r="N31" s="28">
        <v>49</v>
      </c>
      <c r="O31" s="28">
        <v>37</v>
      </c>
      <c r="P31" s="21">
        <v>-88</v>
      </c>
      <c r="Q31" s="21">
        <v>-88</v>
      </c>
    </row>
    <row r="32" spans="1:17" ht="13.5">
      <c r="A32" s="24" t="s">
        <v>199</v>
      </c>
      <c r="B32" s="28">
        <v>-757</v>
      </c>
      <c r="C32" s="21">
        <v>-1337</v>
      </c>
      <c r="D32" s="28">
        <v>1253</v>
      </c>
      <c r="E32" s="21">
        <v>-880</v>
      </c>
      <c r="F32" s="28">
        <v>-4739</v>
      </c>
      <c r="G32" s="21">
        <v>1625</v>
      </c>
      <c r="H32" s="28">
        <v>4147</v>
      </c>
      <c r="I32" s="28">
        <v>700</v>
      </c>
      <c r="J32" s="28">
        <v>-908</v>
      </c>
      <c r="K32" s="21">
        <v>-6931</v>
      </c>
      <c r="L32" s="28">
        <v>-3595</v>
      </c>
      <c r="M32" s="28">
        <v>-3194</v>
      </c>
      <c r="N32" s="28">
        <v>-3194</v>
      </c>
      <c r="O32" s="28">
        <v>-1866</v>
      </c>
      <c r="P32" s="21">
        <v>-693</v>
      </c>
      <c r="Q32" s="21">
        <v>-693</v>
      </c>
    </row>
    <row r="33" spans="1:17" ht="13.5">
      <c r="A33" s="24" t="s">
        <v>200</v>
      </c>
      <c r="B33" s="28">
        <v>-456</v>
      </c>
      <c r="C33" s="21">
        <v>603</v>
      </c>
      <c r="D33" s="28">
        <v>342</v>
      </c>
      <c r="E33" s="21">
        <v>-157</v>
      </c>
      <c r="F33" s="28">
        <v>-232</v>
      </c>
      <c r="G33" s="21">
        <v>-1638</v>
      </c>
      <c r="H33" s="28">
        <v>-2791</v>
      </c>
      <c r="I33" s="28">
        <v>-2190</v>
      </c>
      <c r="J33" s="28">
        <v>832</v>
      </c>
      <c r="K33" s="21">
        <v>-3616</v>
      </c>
      <c r="L33" s="28">
        <v>-2566</v>
      </c>
      <c r="M33" s="28">
        <v>-1299</v>
      </c>
      <c r="N33" s="28">
        <v>-1299</v>
      </c>
      <c r="O33" s="28">
        <v>604</v>
      </c>
      <c r="P33" s="21">
        <v>-1150</v>
      </c>
      <c r="Q33" s="21">
        <v>-1150</v>
      </c>
    </row>
    <row r="34" spans="1:17" ht="13.5">
      <c r="A34" s="24" t="s">
        <v>48</v>
      </c>
      <c r="B34" s="28">
        <v>-740</v>
      </c>
      <c r="C34" s="21">
        <v>900</v>
      </c>
      <c r="D34" s="28">
        <v>-37</v>
      </c>
      <c r="E34" s="21">
        <v>731</v>
      </c>
      <c r="F34" s="28">
        <v>546</v>
      </c>
      <c r="G34" s="21">
        <v>-454</v>
      </c>
      <c r="H34" s="28">
        <v>-1520</v>
      </c>
      <c r="I34" s="28">
        <v>-2241</v>
      </c>
      <c r="J34" s="28">
        <v>-984</v>
      </c>
      <c r="K34" s="21">
        <v>-61</v>
      </c>
      <c r="L34" s="28">
        <v>-1337</v>
      </c>
      <c r="M34" s="28">
        <v>-2300</v>
      </c>
      <c r="N34" s="28"/>
      <c r="O34" s="28">
        <v>-1518</v>
      </c>
      <c r="P34" s="21">
        <v>2737</v>
      </c>
      <c r="Q34" s="21">
        <v>2737</v>
      </c>
    </row>
    <row r="35" spans="1:17" ht="13.5">
      <c r="A35" s="24" t="s">
        <v>201</v>
      </c>
      <c r="B35" s="28">
        <v>-509</v>
      </c>
      <c r="C35" s="21">
        <v>3406</v>
      </c>
      <c r="D35" s="28">
        <v>805</v>
      </c>
      <c r="E35" s="21">
        <v>6899</v>
      </c>
      <c r="F35" s="28">
        <v>3335</v>
      </c>
      <c r="G35" s="21">
        <v>1905</v>
      </c>
      <c r="H35" s="28">
        <v>942</v>
      </c>
      <c r="I35" s="28">
        <v>2147</v>
      </c>
      <c r="J35" s="28">
        <v>7168</v>
      </c>
      <c r="K35" s="21">
        <v>12301</v>
      </c>
      <c r="L35" s="28">
        <v>4820</v>
      </c>
      <c r="M35" s="28">
        <v>6397</v>
      </c>
      <c r="N35" s="28">
        <v>6397</v>
      </c>
      <c r="O35" s="28">
        <v>8510</v>
      </c>
      <c r="P35" s="21">
        <v>5923</v>
      </c>
      <c r="Q35" s="21">
        <v>5923</v>
      </c>
    </row>
    <row r="36" spans="1:17" ht="13.5">
      <c r="A36" s="24" t="s">
        <v>202</v>
      </c>
      <c r="B36" s="28"/>
      <c r="C36" s="21">
        <v>4</v>
      </c>
      <c r="D36" s="28">
        <v>1</v>
      </c>
      <c r="E36" s="21">
        <v>862</v>
      </c>
      <c r="F36" s="28">
        <v>814</v>
      </c>
      <c r="G36" s="21"/>
      <c r="H36" s="28"/>
      <c r="I36" s="28"/>
      <c r="J36" s="28"/>
      <c r="K36" s="21"/>
      <c r="L36" s="28"/>
      <c r="M36" s="28"/>
      <c r="N36" s="28"/>
      <c r="O36" s="28"/>
      <c r="P36" s="21"/>
      <c r="Q36" s="21"/>
    </row>
    <row r="37" spans="1:17" ht="13.5">
      <c r="A37" s="24" t="s">
        <v>203</v>
      </c>
      <c r="B37" s="28">
        <v>-178</v>
      </c>
      <c r="C37" s="21">
        <v>-85</v>
      </c>
      <c r="D37" s="28">
        <v>-77</v>
      </c>
      <c r="E37" s="21">
        <v>-99</v>
      </c>
      <c r="F37" s="28">
        <v>-81</v>
      </c>
      <c r="G37" s="21">
        <v>-797</v>
      </c>
      <c r="H37" s="28">
        <v>-807</v>
      </c>
      <c r="I37" s="28">
        <v>-748</v>
      </c>
      <c r="J37" s="28">
        <v>-722</v>
      </c>
      <c r="K37" s="21">
        <v>-335</v>
      </c>
      <c r="L37" s="28">
        <v>-332</v>
      </c>
      <c r="M37" s="28">
        <v>-307</v>
      </c>
      <c r="N37" s="28">
        <v>-307</v>
      </c>
      <c r="O37" s="28">
        <v>-301</v>
      </c>
      <c r="P37" s="21">
        <v>-91</v>
      </c>
      <c r="Q37" s="21">
        <v>-91</v>
      </c>
    </row>
    <row r="38" spans="1:17" ht="14.25" thickBot="1">
      <c r="A38" s="5" t="s">
        <v>204</v>
      </c>
      <c r="B38" s="29">
        <v>-688</v>
      </c>
      <c r="C38" s="22">
        <v>3323</v>
      </c>
      <c r="D38" s="29">
        <v>728</v>
      </c>
      <c r="E38" s="22">
        <v>7238</v>
      </c>
      <c r="F38" s="29">
        <v>3698</v>
      </c>
      <c r="G38" s="22">
        <v>1107</v>
      </c>
      <c r="H38" s="29">
        <v>134</v>
      </c>
      <c r="I38" s="29">
        <v>1398</v>
      </c>
      <c r="J38" s="29">
        <v>6445</v>
      </c>
      <c r="K38" s="22">
        <v>11786</v>
      </c>
      <c r="L38" s="29">
        <v>4308</v>
      </c>
      <c r="M38" s="29">
        <v>5910</v>
      </c>
      <c r="N38" s="29">
        <v>5910</v>
      </c>
      <c r="O38" s="29">
        <v>8029</v>
      </c>
      <c r="P38" s="22">
        <v>5143</v>
      </c>
      <c r="Q38" s="22">
        <v>5143</v>
      </c>
    </row>
    <row r="39" spans="1:17" ht="14.25" thickTop="1">
      <c r="A39" s="24" t="s">
        <v>205</v>
      </c>
      <c r="B39" s="28">
        <v>-23</v>
      </c>
      <c r="C39" s="21">
        <v>-16</v>
      </c>
      <c r="D39" s="28">
        <v>-12</v>
      </c>
      <c r="E39" s="21">
        <v>-3</v>
      </c>
      <c r="F39" s="28">
        <v>-1</v>
      </c>
      <c r="G39" s="21">
        <v>-154</v>
      </c>
      <c r="H39" s="28">
        <v>-158</v>
      </c>
      <c r="I39" s="28">
        <v>-1</v>
      </c>
      <c r="J39" s="28"/>
      <c r="K39" s="21"/>
      <c r="L39" s="28"/>
      <c r="M39" s="28"/>
      <c r="N39" s="28"/>
      <c r="O39" s="28"/>
      <c r="P39" s="21">
        <v>-32</v>
      </c>
      <c r="Q39" s="21">
        <v>-32</v>
      </c>
    </row>
    <row r="40" spans="1:17" ht="13.5">
      <c r="A40" s="24" t="s">
        <v>206</v>
      </c>
      <c r="B40" s="28">
        <v>23</v>
      </c>
      <c r="C40" s="21">
        <v>203</v>
      </c>
      <c r="D40" s="28">
        <v>200</v>
      </c>
      <c r="E40" s="21">
        <v>150</v>
      </c>
      <c r="F40" s="28"/>
      <c r="G40" s="21">
        <v>100</v>
      </c>
      <c r="H40" s="28">
        <v>100</v>
      </c>
      <c r="I40" s="28">
        <v>100</v>
      </c>
      <c r="J40" s="28">
        <v>100</v>
      </c>
      <c r="K40" s="21">
        <v>200</v>
      </c>
      <c r="L40" s="28">
        <v>200</v>
      </c>
      <c r="M40" s="28"/>
      <c r="N40" s="28"/>
      <c r="O40" s="28"/>
      <c r="P40" s="21">
        <v>61</v>
      </c>
      <c r="Q40" s="21">
        <v>61</v>
      </c>
    </row>
    <row r="41" spans="1:17" ht="13.5">
      <c r="A41" s="24" t="s">
        <v>207</v>
      </c>
      <c r="B41" s="28">
        <v>-1105</v>
      </c>
      <c r="C41" s="21">
        <v>-1109</v>
      </c>
      <c r="D41" s="28">
        <v>-495</v>
      </c>
      <c r="E41" s="21">
        <v>-2157</v>
      </c>
      <c r="F41" s="28">
        <v>-969</v>
      </c>
      <c r="G41" s="21">
        <v>-875</v>
      </c>
      <c r="H41" s="28">
        <v>-756</v>
      </c>
      <c r="I41" s="28">
        <v>-442</v>
      </c>
      <c r="J41" s="28">
        <v>-262</v>
      </c>
      <c r="K41" s="21">
        <v>-1072</v>
      </c>
      <c r="L41" s="28">
        <v>-1063</v>
      </c>
      <c r="M41" s="28">
        <v>-549</v>
      </c>
      <c r="N41" s="28">
        <v>-549</v>
      </c>
      <c r="O41" s="28">
        <v>-332</v>
      </c>
      <c r="P41" s="21">
        <v>-987</v>
      </c>
      <c r="Q41" s="21">
        <v>-987</v>
      </c>
    </row>
    <row r="42" spans="1:17" ht="13.5">
      <c r="A42" s="24" t="s">
        <v>208</v>
      </c>
      <c r="B42" s="28">
        <v>2</v>
      </c>
      <c r="C42" s="21">
        <v>157</v>
      </c>
      <c r="D42" s="28">
        <v>11</v>
      </c>
      <c r="E42" s="21">
        <v>301</v>
      </c>
      <c r="F42" s="28">
        <v>0</v>
      </c>
      <c r="G42" s="21">
        <v>98</v>
      </c>
      <c r="H42" s="28">
        <v>74</v>
      </c>
      <c r="I42" s="28">
        <v>71</v>
      </c>
      <c r="J42" s="28">
        <v>71</v>
      </c>
      <c r="K42" s="21">
        <v>69</v>
      </c>
      <c r="L42" s="28">
        <v>38</v>
      </c>
      <c r="M42" s="28">
        <v>0</v>
      </c>
      <c r="N42" s="28">
        <v>0</v>
      </c>
      <c r="O42" s="28">
        <v>0</v>
      </c>
      <c r="P42" s="21">
        <v>29</v>
      </c>
      <c r="Q42" s="21">
        <v>29</v>
      </c>
    </row>
    <row r="43" spans="1:17" ht="13.5">
      <c r="A43" s="24" t="s">
        <v>209</v>
      </c>
      <c r="B43" s="28">
        <v>-163</v>
      </c>
      <c r="C43" s="21">
        <v>-363</v>
      </c>
      <c r="D43" s="28">
        <v>-140</v>
      </c>
      <c r="E43" s="21">
        <v>-257</v>
      </c>
      <c r="F43" s="28">
        <v>-146</v>
      </c>
      <c r="G43" s="21">
        <v>-399</v>
      </c>
      <c r="H43" s="28">
        <v>-268</v>
      </c>
      <c r="I43" s="28">
        <v>-200</v>
      </c>
      <c r="J43" s="28">
        <v>-141</v>
      </c>
      <c r="K43" s="21">
        <v>-457</v>
      </c>
      <c r="L43" s="28">
        <v>-252</v>
      </c>
      <c r="M43" s="28">
        <v>-168</v>
      </c>
      <c r="N43" s="28">
        <v>-168</v>
      </c>
      <c r="O43" s="28">
        <v>-75</v>
      </c>
      <c r="P43" s="21">
        <v>-298</v>
      </c>
      <c r="Q43" s="21">
        <v>-298</v>
      </c>
    </row>
    <row r="44" spans="1:17" ht="13.5">
      <c r="A44" s="24" t="s">
        <v>210</v>
      </c>
      <c r="B44" s="28">
        <v>-7</v>
      </c>
      <c r="C44" s="21">
        <v>-25</v>
      </c>
      <c r="D44" s="28">
        <v>-21</v>
      </c>
      <c r="E44" s="21">
        <v>-9</v>
      </c>
      <c r="F44" s="28">
        <v>-3</v>
      </c>
      <c r="G44" s="21">
        <v>-10</v>
      </c>
      <c r="H44" s="28">
        <v>-9</v>
      </c>
      <c r="I44" s="28">
        <v>-7</v>
      </c>
      <c r="J44" s="28">
        <v>-5</v>
      </c>
      <c r="K44" s="21">
        <v>-7</v>
      </c>
      <c r="L44" s="28">
        <v>-5</v>
      </c>
      <c r="M44" s="28">
        <v>-4</v>
      </c>
      <c r="N44" s="28">
        <v>-4</v>
      </c>
      <c r="O44" s="28">
        <v>-2</v>
      </c>
      <c r="P44" s="21">
        <v>-6</v>
      </c>
      <c r="Q44" s="21">
        <v>-6</v>
      </c>
    </row>
    <row r="45" spans="1:17" ht="13.5">
      <c r="A45" s="24" t="s">
        <v>211</v>
      </c>
      <c r="B45" s="28">
        <v>0</v>
      </c>
      <c r="C45" s="21">
        <v>16</v>
      </c>
      <c r="D45" s="28">
        <v>0</v>
      </c>
      <c r="E45" s="21">
        <v>0</v>
      </c>
      <c r="F45" s="28">
        <v>0</v>
      </c>
      <c r="G45" s="21">
        <v>0</v>
      </c>
      <c r="H45" s="28">
        <v>0</v>
      </c>
      <c r="I45" s="28">
        <v>0</v>
      </c>
      <c r="J45" s="28"/>
      <c r="K45" s="21">
        <v>120</v>
      </c>
      <c r="L45" s="28">
        <v>120</v>
      </c>
      <c r="M45" s="28">
        <v>120</v>
      </c>
      <c r="N45" s="28">
        <v>120</v>
      </c>
      <c r="O45" s="28">
        <v>120</v>
      </c>
      <c r="P45" s="21">
        <v>32</v>
      </c>
      <c r="Q45" s="21">
        <v>32</v>
      </c>
    </row>
    <row r="46" spans="1:17" ht="13.5">
      <c r="A46" s="24" t="s">
        <v>212</v>
      </c>
      <c r="B46" s="28">
        <v>-3</v>
      </c>
      <c r="C46" s="21">
        <v>-41</v>
      </c>
      <c r="D46" s="28">
        <v>-8</v>
      </c>
      <c r="E46" s="21">
        <v>-15</v>
      </c>
      <c r="F46" s="28">
        <v>-6</v>
      </c>
      <c r="G46" s="21">
        <v>-66</v>
      </c>
      <c r="H46" s="28">
        <v>-27</v>
      </c>
      <c r="I46" s="28">
        <v>-25</v>
      </c>
      <c r="J46" s="28">
        <v>-22</v>
      </c>
      <c r="K46" s="21">
        <v>-33</v>
      </c>
      <c r="L46" s="28">
        <v>-13</v>
      </c>
      <c r="M46" s="28">
        <v>-1</v>
      </c>
      <c r="N46" s="28">
        <v>-1</v>
      </c>
      <c r="O46" s="28">
        <v>-2</v>
      </c>
      <c r="P46" s="21">
        <v>-36</v>
      </c>
      <c r="Q46" s="21">
        <v>-36</v>
      </c>
    </row>
    <row r="47" spans="1:17" ht="13.5">
      <c r="A47" s="24" t="s">
        <v>213</v>
      </c>
      <c r="B47" s="28">
        <v>18</v>
      </c>
      <c r="C47" s="21">
        <v>66</v>
      </c>
      <c r="D47" s="28">
        <v>16</v>
      </c>
      <c r="E47" s="21">
        <v>41</v>
      </c>
      <c r="F47" s="28">
        <v>13</v>
      </c>
      <c r="G47" s="21">
        <v>30</v>
      </c>
      <c r="H47" s="28">
        <v>19</v>
      </c>
      <c r="I47" s="28">
        <v>13</v>
      </c>
      <c r="J47" s="28">
        <v>6</v>
      </c>
      <c r="K47" s="21">
        <v>55</v>
      </c>
      <c r="L47" s="28">
        <v>30</v>
      </c>
      <c r="M47" s="28">
        <v>12</v>
      </c>
      <c r="N47" s="28">
        <v>12</v>
      </c>
      <c r="O47" s="28">
        <v>9</v>
      </c>
      <c r="P47" s="21">
        <v>62</v>
      </c>
      <c r="Q47" s="21">
        <v>62</v>
      </c>
    </row>
    <row r="48" spans="1:17" ht="13.5">
      <c r="A48" s="24" t="s">
        <v>214</v>
      </c>
      <c r="B48" s="28">
        <v>213</v>
      </c>
      <c r="C48" s="21">
        <v>43</v>
      </c>
      <c r="D48" s="28">
        <v>31</v>
      </c>
      <c r="E48" s="21">
        <v>296</v>
      </c>
      <c r="F48" s="28">
        <v>283</v>
      </c>
      <c r="G48" s="21">
        <v>296</v>
      </c>
      <c r="H48" s="28">
        <v>287</v>
      </c>
      <c r="I48" s="28">
        <v>281</v>
      </c>
      <c r="J48" s="28">
        <v>28</v>
      </c>
      <c r="K48" s="21">
        <v>403</v>
      </c>
      <c r="L48" s="28">
        <v>398</v>
      </c>
      <c r="M48" s="28">
        <v>51</v>
      </c>
      <c r="N48" s="28">
        <v>51</v>
      </c>
      <c r="O48" s="28">
        <v>17</v>
      </c>
      <c r="P48" s="21">
        <v>84</v>
      </c>
      <c r="Q48" s="21">
        <v>84</v>
      </c>
    </row>
    <row r="49" spans="1:17" ht="13.5">
      <c r="A49" s="24" t="s">
        <v>48</v>
      </c>
      <c r="B49" s="28">
        <v>15</v>
      </c>
      <c r="C49" s="21">
        <v>-32</v>
      </c>
      <c r="D49" s="28">
        <v>45</v>
      </c>
      <c r="E49" s="21">
        <v>2</v>
      </c>
      <c r="F49" s="28">
        <v>9</v>
      </c>
      <c r="G49" s="21">
        <v>66</v>
      </c>
      <c r="H49" s="28">
        <v>3</v>
      </c>
      <c r="I49" s="28">
        <v>0</v>
      </c>
      <c r="J49" s="28">
        <v>-4</v>
      </c>
      <c r="K49" s="21">
        <v>-15</v>
      </c>
      <c r="L49" s="28">
        <v>-18</v>
      </c>
      <c r="M49" s="28">
        <v>-52</v>
      </c>
      <c r="N49" s="28">
        <v>-52</v>
      </c>
      <c r="O49" s="28">
        <v>-35</v>
      </c>
      <c r="P49" s="21">
        <v>-59</v>
      </c>
      <c r="Q49" s="21">
        <v>-59</v>
      </c>
    </row>
    <row r="50" spans="1:17" ht="14.25" thickBot="1">
      <c r="A50" s="5" t="s">
        <v>0</v>
      </c>
      <c r="B50" s="29">
        <v>-1030</v>
      </c>
      <c r="C50" s="22">
        <v>-1101</v>
      </c>
      <c r="D50" s="29">
        <v>-373</v>
      </c>
      <c r="E50" s="22">
        <v>-1651</v>
      </c>
      <c r="F50" s="29">
        <v>-820</v>
      </c>
      <c r="G50" s="22">
        <v>-913</v>
      </c>
      <c r="H50" s="29">
        <v>-732</v>
      </c>
      <c r="I50" s="29">
        <v>-210</v>
      </c>
      <c r="J50" s="29">
        <v>-187</v>
      </c>
      <c r="K50" s="22">
        <v>-736</v>
      </c>
      <c r="L50" s="29">
        <v>-566</v>
      </c>
      <c r="M50" s="29">
        <v>-590</v>
      </c>
      <c r="N50" s="29">
        <v>-590</v>
      </c>
      <c r="O50" s="29">
        <v>-300</v>
      </c>
      <c r="P50" s="22">
        <v>-1149</v>
      </c>
      <c r="Q50" s="22">
        <v>-1149</v>
      </c>
    </row>
    <row r="51" spans="1:17" ht="14.25" thickTop="1">
      <c r="A51" s="24" t="s">
        <v>1</v>
      </c>
      <c r="B51" s="28">
        <v>-282</v>
      </c>
      <c r="C51" s="21">
        <v>1654</v>
      </c>
      <c r="D51" s="28">
        <v>2005</v>
      </c>
      <c r="E51" s="21">
        <v>-3836</v>
      </c>
      <c r="F51" s="28">
        <v>-2581</v>
      </c>
      <c r="G51" s="21">
        <v>786</v>
      </c>
      <c r="H51" s="28">
        <v>510</v>
      </c>
      <c r="I51" s="28">
        <v>-964</v>
      </c>
      <c r="J51" s="28">
        <v>-4924</v>
      </c>
      <c r="K51" s="21">
        <v>-6097</v>
      </c>
      <c r="L51" s="28">
        <v>-1572</v>
      </c>
      <c r="M51" s="28">
        <v>-4199</v>
      </c>
      <c r="N51" s="28">
        <v>-4199</v>
      </c>
      <c r="O51" s="28">
        <v>-5612</v>
      </c>
      <c r="P51" s="21">
        <v>1647</v>
      </c>
      <c r="Q51" s="21">
        <v>1647</v>
      </c>
    </row>
    <row r="52" spans="1:17" ht="13.5">
      <c r="A52" s="24" t="s">
        <v>2</v>
      </c>
      <c r="B52" s="28">
        <v>5824</v>
      </c>
      <c r="C52" s="21">
        <v>4511</v>
      </c>
      <c r="D52" s="28">
        <v>3700</v>
      </c>
      <c r="E52" s="21">
        <v>7200</v>
      </c>
      <c r="F52" s="28">
        <v>5220</v>
      </c>
      <c r="G52" s="21">
        <v>7222</v>
      </c>
      <c r="H52" s="28">
        <v>6625</v>
      </c>
      <c r="I52" s="28">
        <v>5700</v>
      </c>
      <c r="J52" s="28">
        <v>2517</v>
      </c>
      <c r="K52" s="21">
        <v>7795</v>
      </c>
      <c r="L52" s="28">
        <v>7245</v>
      </c>
      <c r="M52" s="28">
        <v>6295</v>
      </c>
      <c r="N52" s="28">
        <v>6295</v>
      </c>
      <c r="O52" s="28">
        <v>3200</v>
      </c>
      <c r="P52" s="21">
        <v>6030</v>
      </c>
      <c r="Q52" s="21">
        <v>6030</v>
      </c>
    </row>
    <row r="53" spans="1:17" ht="13.5">
      <c r="A53" s="24" t="s">
        <v>3</v>
      </c>
      <c r="B53" s="28">
        <v>-3618</v>
      </c>
      <c r="C53" s="21">
        <v>-6792</v>
      </c>
      <c r="D53" s="28">
        <v>-3335</v>
      </c>
      <c r="E53" s="21">
        <v>-6945</v>
      </c>
      <c r="F53" s="28">
        <v>-3686</v>
      </c>
      <c r="G53" s="21">
        <v>-6949</v>
      </c>
      <c r="H53" s="28">
        <v>-5121</v>
      </c>
      <c r="I53" s="28">
        <v>-3208</v>
      </c>
      <c r="J53" s="28">
        <v>-1830</v>
      </c>
      <c r="K53" s="21">
        <v>-6392</v>
      </c>
      <c r="L53" s="28">
        <v>-4879</v>
      </c>
      <c r="M53" s="28">
        <v>-3166</v>
      </c>
      <c r="N53" s="28">
        <v>-3166</v>
      </c>
      <c r="O53" s="28">
        <v>-1726</v>
      </c>
      <c r="P53" s="21">
        <v>-8307</v>
      </c>
      <c r="Q53" s="21">
        <v>-8307</v>
      </c>
    </row>
    <row r="54" spans="1:17" ht="13.5">
      <c r="A54" s="24" t="s">
        <v>4</v>
      </c>
      <c r="B54" s="28">
        <v>1000</v>
      </c>
      <c r="C54" s="21">
        <v>500</v>
      </c>
      <c r="D54" s="28">
        <v>500</v>
      </c>
      <c r="E54" s="21">
        <v>100</v>
      </c>
      <c r="F54" s="28"/>
      <c r="G54" s="21">
        <v>350</v>
      </c>
      <c r="H54" s="28">
        <v>350</v>
      </c>
      <c r="I54" s="28">
        <v>350</v>
      </c>
      <c r="J54" s="28">
        <v>100</v>
      </c>
      <c r="K54" s="21">
        <v>100</v>
      </c>
      <c r="L54" s="28">
        <v>100</v>
      </c>
      <c r="M54" s="28">
        <v>100</v>
      </c>
      <c r="N54" s="28">
        <v>100</v>
      </c>
      <c r="O54" s="28"/>
      <c r="P54" s="21">
        <v>100</v>
      </c>
      <c r="Q54" s="21">
        <v>100</v>
      </c>
    </row>
    <row r="55" spans="1:17" ht="13.5">
      <c r="A55" s="24" t="s">
        <v>5</v>
      </c>
      <c r="B55" s="28">
        <v>-105</v>
      </c>
      <c r="C55" s="21">
        <v>-200</v>
      </c>
      <c r="D55" s="28">
        <v>-105</v>
      </c>
      <c r="E55" s="21">
        <v>-358</v>
      </c>
      <c r="F55" s="28">
        <v>-263</v>
      </c>
      <c r="G55" s="21">
        <v>-586</v>
      </c>
      <c r="H55" s="28">
        <v>-351</v>
      </c>
      <c r="I55" s="28">
        <v>-323</v>
      </c>
      <c r="J55" s="28">
        <v>-78</v>
      </c>
      <c r="K55" s="21">
        <v>-1667</v>
      </c>
      <c r="L55" s="28">
        <v>-1432</v>
      </c>
      <c r="M55" s="28">
        <v>-1354</v>
      </c>
      <c r="N55" s="28">
        <v>-1354</v>
      </c>
      <c r="O55" s="28">
        <v>-129</v>
      </c>
      <c r="P55" s="21">
        <v>-680</v>
      </c>
      <c r="Q55" s="21">
        <v>-680</v>
      </c>
    </row>
    <row r="56" spans="1:17" ht="13.5">
      <c r="A56" s="24" t="s">
        <v>6</v>
      </c>
      <c r="B56" s="28">
        <v>-401</v>
      </c>
      <c r="C56" s="21">
        <v>-826</v>
      </c>
      <c r="D56" s="28">
        <v>-405</v>
      </c>
      <c r="E56" s="21">
        <v>-819</v>
      </c>
      <c r="F56" s="28">
        <v>-406</v>
      </c>
      <c r="G56" s="21">
        <v>-943</v>
      </c>
      <c r="H56" s="28">
        <v>-693</v>
      </c>
      <c r="I56" s="28">
        <v>-438</v>
      </c>
      <c r="J56" s="28">
        <v>-237</v>
      </c>
      <c r="K56" s="21">
        <v>-993</v>
      </c>
      <c r="L56" s="28">
        <v>-771</v>
      </c>
      <c r="M56" s="28">
        <v>-441</v>
      </c>
      <c r="N56" s="28">
        <v>-441</v>
      </c>
      <c r="O56" s="28">
        <v>-245</v>
      </c>
      <c r="P56" s="21">
        <v>-1050</v>
      </c>
      <c r="Q56" s="21">
        <v>-1050</v>
      </c>
    </row>
    <row r="57" spans="1:17" ht="13.5">
      <c r="A57" s="24" t="s">
        <v>7</v>
      </c>
      <c r="B57" s="28">
        <v>-312</v>
      </c>
      <c r="C57" s="21">
        <v>-630</v>
      </c>
      <c r="D57" s="28">
        <v>-291</v>
      </c>
      <c r="E57" s="21">
        <v>-855</v>
      </c>
      <c r="F57" s="28">
        <v>-369</v>
      </c>
      <c r="G57" s="21">
        <v>-647</v>
      </c>
      <c r="H57" s="28">
        <v>-470</v>
      </c>
      <c r="I57" s="28">
        <v>-314</v>
      </c>
      <c r="J57" s="28">
        <v>-159</v>
      </c>
      <c r="K57" s="21">
        <v>-666</v>
      </c>
      <c r="L57" s="28">
        <v>-539</v>
      </c>
      <c r="M57" s="28">
        <v>-358</v>
      </c>
      <c r="N57" s="28">
        <v>-358</v>
      </c>
      <c r="O57" s="28">
        <v>-174</v>
      </c>
      <c r="P57" s="21">
        <v>-519</v>
      </c>
      <c r="Q57" s="21">
        <v>-519</v>
      </c>
    </row>
    <row r="58" spans="1:17" ht="13.5">
      <c r="A58" s="24" t="s">
        <v>8</v>
      </c>
      <c r="B58" s="28">
        <v>-170</v>
      </c>
      <c r="C58" s="21"/>
      <c r="D58" s="28">
        <v>-170</v>
      </c>
      <c r="E58" s="21"/>
      <c r="F58" s="28">
        <v>-284</v>
      </c>
      <c r="G58" s="21"/>
      <c r="H58" s="28">
        <v>-284</v>
      </c>
      <c r="I58" s="28">
        <v>-284</v>
      </c>
      <c r="J58" s="28">
        <v>-284</v>
      </c>
      <c r="K58" s="21"/>
      <c r="L58" s="28"/>
      <c r="M58" s="28"/>
      <c r="N58" s="28"/>
      <c r="O58" s="28"/>
      <c r="P58" s="21"/>
      <c r="Q58" s="21"/>
    </row>
    <row r="59" spans="1:17" ht="13.5">
      <c r="A59" s="24" t="s">
        <v>48</v>
      </c>
      <c r="B59" s="28">
        <v>10</v>
      </c>
      <c r="C59" s="21">
        <v>-185</v>
      </c>
      <c r="D59" s="28">
        <v>-11</v>
      </c>
      <c r="E59" s="21">
        <v>-285</v>
      </c>
      <c r="F59" s="28">
        <v>0</v>
      </c>
      <c r="G59" s="21">
        <v>-277</v>
      </c>
      <c r="H59" s="28">
        <v>6</v>
      </c>
      <c r="I59" s="28">
        <v>-2</v>
      </c>
      <c r="J59" s="28">
        <v>0</v>
      </c>
      <c r="K59" s="21">
        <v>-6</v>
      </c>
      <c r="L59" s="28">
        <v>-15</v>
      </c>
      <c r="M59" s="28">
        <v>-15</v>
      </c>
      <c r="N59" s="28">
        <v>-15</v>
      </c>
      <c r="O59" s="28">
        <v>-7</v>
      </c>
      <c r="P59" s="21">
        <v>-25</v>
      </c>
      <c r="Q59" s="21">
        <v>-25</v>
      </c>
    </row>
    <row r="60" spans="1:17" ht="14.25" thickBot="1">
      <c r="A60" s="5" t="s">
        <v>9</v>
      </c>
      <c r="B60" s="29">
        <v>1943</v>
      </c>
      <c r="C60" s="22">
        <v>-1969</v>
      </c>
      <c r="D60" s="29">
        <v>1885</v>
      </c>
      <c r="E60" s="22">
        <v>-5799</v>
      </c>
      <c r="F60" s="29">
        <v>-2370</v>
      </c>
      <c r="G60" s="22">
        <v>-1045</v>
      </c>
      <c r="H60" s="29">
        <v>571</v>
      </c>
      <c r="I60" s="29">
        <v>514</v>
      </c>
      <c r="J60" s="29">
        <v>-4897</v>
      </c>
      <c r="K60" s="22">
        <v>-7928</v>
      </c>
      <c r="L60" s="29">
        <v>-1866</v>
      </c>
      <c r="M60" s="29">
        <v>-3139</v>
      </c>
      <c r="N60" s="29">
        <v>-3139</v>
      </c>
      <c r="O60" s="29">
        <v>-4694</v>
      </c>
      <c r="P60" s="22">
        <v>-2806</v>
      </c>
      <c r="Q60" s="22">
        <v>-2806</v>
      </c>
    </row>
    <row r="61" spans="1:17" ht="14.25" thickTop="1">
      <c r="A61" s="6" t="s">
        <v>10</v>
      </c>
      <c r="B61" s="28">
        <v>1</v>
      </c>
      <c r="C61" s="21">
        <v>4</v>
      </c>
      <c r="D61" s="28">
        <v>0</v>
      </c>
      <c r="E61" s="21">
        <v>0</v>
      </c>
      <c r="F61" s="28">
        <v>-6</v>
      </c>
      <c r="G61" s="21">
        <v>-4</v>
      </c>
      <c r="H61" s="28">
        <v>-2</v>
      </c>
      <c r="I61" s="28">
        <v>0</v>
      </c>
      <c r="J61" s="28">
        <v>0</v>
      </c>
      <c r="K61" s="21">
        <v>-3</v>
      </c>
      <c r="L61" s="28">
        <v>-4</v>
      </c>
      <c r="M61" s="28">
        <v>-5</v>
      </c>
      <c r="N61" s="28">
        <v>-5</v>
      </c>
      <c r="O61" s="28">
        <v>-1</v>
      </c>
      <c r="P61" s="21">
        <v>18</v>
      </c>
      <c r="Q61" s="21">
        <v>18</v>
      </c>
    </row>
    <row r="62" spans="1:17" ht="13.5">
      <c r="A62" s="6" t="s">
        <v>11</v>
      </c>
      <c r="B62" s="28">
        <v>226</v>
      </c>
      <c r="C62" s="21">
        <v>256</v>
      </c>
      <c r="D62" s="28">
        <v>2242</v>
      </c>
      <c r="E62" s="21">
        <v>-213</v>
      </c>
      <c r="F62" s="28">
        <v>500</v>
      </c>
      <c r="G62" s="21">
        <v>-855</v>
      </c>
      <c r="H62" s="28">
        <v>-29</v>
      </c>
      <c r="I62" s="28">
        <v>1700</v>
      </c>
      <c r="J62" s="28">
        <v>1360</v>
      </c>
      <c r="K62" s="21">
        <v>3118</v>
      </c>
      <c r="L62" s="28">
        <v>1870</v>
      </c>
      <c r="M62" s="28">
        <v>2175</v>
      </c>
      <c r="N62" s="28">
        <v>2175</v>
      </c>
      <c r="O62" s="28">
        <v>3032</v>
      </c>
      <c r="P62" s="21">
        <v>1206</v>
      </c>
      <c r="Q62" s="21">
        <v>1206</v>
      </c>
    </row>
    <row r="63" spans="1:17" ht="13.5">
      <c r="A63" s="6" t="s">
        <v>12</v>
      </c>
      <c r="B63" s="28">
        <v>6590</v>
      </c>
      <c r="C63" s="21">
        <v>6281</v>
      </c>
      <c r="D63" s="28">
        <v>6281</v>
      </c>
      <c r="E63" s="21">
        <v>6494</v>
      </c>
      <c r="F63" s="28">
        <v>6494</v>
      </c>
      <c r="G63" s="21">
        <v>7349</v>
      </c>
      <c r="H63" s="28">
        <v>7349</v>
      </c>
      <c r="I63" s="28">
        <v>7349</v>
      </c>
      <c r="J63" s="28">
        <v>7349</v>
      </c>
      <c r="K63" s="21">
        <v>4231</v>
      </c>
      <c r="L63" s="28">
        <v>4231</v>
      </c>
      <c r="M63" s="28">
        <v>4231</v>
      </c>
      <c r="N63" s="28">
        <v>4231</v>
      </c>
      <c r="O63" s="28">
        <v>4231</v>
      </c>
      <c r="P63" s="21">
        <v>3024</v>
      </c>
      <c r="Q63" s="21">
        <v>3024</v>
      </c>
    </row>
    <row r="64" spans="1:17" ht="14.25" thickBot="1">
      <c r="A64" s="6" t="s">
        <v>12</v>
      </c>
      <c r="B64" s="28">
        <v>6817</v>
      </c>
      <c r="C64" s="21">
        <v>6590</v>
      </c>
      <c r="D64" s="28">
        <v>8523</v>
      </c>
      <c r="E64" s="21">
        <v>6281</v>
      </c>
      <c r="F64" s="28">
        <v>6995</v>
      </c>
      <c r="G64" s="21">
        <v>6494</v>
      </c>
      <c r="H64" s="28">
        <v>7320</v>
      </c>
      <c r="I64" s="28">
        <v>9050</v>
      </c>
      <c r="J64" s="28">
        <v>8710</v>
      </c>
      <c r="K64" s="21">
        <v>7349</v>
      </c>
      <c r="L64" s="28">
        <v>6102</v>
      </c>
      <c r="M64" s="28">
        <v>6406</v>
      </c>
      <c r="N64" s="28">
        <v>6406</v>
      </c>
      <c r="O64" s="28">
        <v>7264</v>
      </c>
      <c r="P64" s="21">
        <v>4231</v>
      </c>
      <c r="Q64" s="21">
        <v>4231</v>
      </c>
    </row>
    <row r="65" spans="1:17" ht="14.25" thickTop="1">
      <c r="A65" s="7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7" ht="13.5">
      <c r="A67" s="19" t="s">
        <v>90</v>
      </c>
    </row>
    <row r="68" ht="13.5">
      <c r="A68" s="19" t="s">
        <v>91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9" t="s">
        <v>86</v>
      </c>
      <c r="B2" s="13">
        <v>3443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4.25" thickBot="1">
      <c r="A3" s="10" t="s">
        <v>87</v>
      </c>
      <c r="B3" s="1" t="s">
        <v>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9" t="s">
        <v>30</v>
      </c>
      <c r="B4" s="14" t="str">
        <f>HYPERLINK("http://www.kabupro.jp/mark/20140214/S10017JE.htm","四半期報告書")</f>
        <v>四半期報告書</v>
      </c>
      <c r="C4" s="14" t="str">
        <f>HYPERLINK("http://www.kabupro.jp/mark/20131210/S1000P5G.htm","四半期報告書")</f>
        <v>四半期報告書</v>
      </c>
      <c r="D4" s="14" t="str">
        <f>HYPERLINK("http://www.kabupro.jp/mark/20131210/S1000OY6.htm","訂正四半期報告書")</f>
        <v>訂正四半期報告書</v>
      </c>
      <c r="E4" s="14" t="str">
        <f>HYPERLINK("http://www.kabupro.jp/mark/20140214/S10017JE.htm","四半期報告書")</f>
        <v>四半期報告書</v>
      </c>
      <c r="F4" s="14" t="str">
        <f>HYPERLINK("http://www.kabupro.jp/mark/20131210/S1000OX9.htm","訂正四半期報告書")</f>
        <v>訂正四半期報告書</v>
      </c>
      <c r="G4" s="14" t="str">
        <f>HYPERLINK("http://www.kabupro.jp/mark/20131210/S1000OWW.htm","訂正四半期報告書")</f>
        <v>訂正四半期報告書</v>
      </c>
      <c r="H4" s="14" t="str">
        <f>HYPERLINK("http://www.kabupro.jp/mark/20131210/S1000OWS.htm","訂正四半期報告書")</f>
        <v>訂正四半期報告書</v>
      </c>
      <c r="I4" s="14" t="str">
        <f>HYPERLINK("http://www.kabupro.jp/mark/20131210/S1000OXI.htm","訂正有価証券報告書")</f>
        <v>訂正有価証券報告書</v>
      </c>
      <c r="J4" s="14" t="str">
        <f>HYPERLINK("http://www.kabupro.jp/mark/20131210/S1000OWK.htm","訂正四半期報告書")</f>
        <v>訂正四半期報告書</v>
      </c>
      <c r="K4" s="14" t="str">
        <f>HYPERLINK("http://www.kabupro.jp/mark/20131210/S1000OW7.htm","訂正四半期報告書")</f>
        <v>訂正四半期報告書</v>
      </c>
      <c r="L4" s="14" t="str">
        <f>HYPERLINK("http://www.kabupro.jp/mark/20131210/S1000OW6.htm","訂正四半期報告書")</f>
        <v>訂正四半期報告書</v>
      </c>
      <c r="M4" s="14" t="str">
        <f>HYPERLINK("http://www.kabupro.jp/mark/20131210/S1000OWK.htm","訂正四半期報告書")</f>
        <v>訂正四半期報告書</v>
      </c>
      <c r="N4" s="14" t="str">
        <f>HYPERLINK("http://www.kabupro.jp/mark/20131210/S1000OU8.htm","訂正四半期報告書")</f>
        <v>訂正四半期報告書</v>
      </c>
      <c r="O4" s="14" t="str">
        <f>HYPERLINK("http://www.kabupro.jp/mark/20101112/S00075GW.htm","四半期報告書")</f>
        <v>四半期報告書</v>
      </c>
      <c r="P4" s="14" t="str">
        <f>HYPERLINK("http://www.kabupro.jp/mark/20100812/S0006L2D.htm","四半期報告書")</f>
        <v>四半期報告書</v>
      </c>
      <c r="Q4" s="14" t="str">
        <f>HYPERLINK("http://www.kabupro.jp/mark/20131210/S1000OW1.htm","訂正有価証券報告書")</f>
        <v>訂正有価証券報告書</v>
      </c>
      <c r="R4" s="14" t="str">
        <f>HYPERLINK("http://www.kabupro.jp/mark/20100215/S000581F.htm","四半期報告書")</f>
        <v>四半期報告書</v>
      </c>
      <c r="S4" s="14" t="str">
        <f>HYPERLINK("http://www.kabupro.jp/mark/20091112/S0004KNW.htm","四半期報告書")</f>
        <v>四半期報告書</v>
      </c>
      <c r="T4" s="14" t="str">
        <f>HYPERLINK("http://www.kabupro.jp/mark/20090812/S0003WB2.htm","四半期報告書")</f>
        <v>四半期報告書</v>
      </c>
      <c r="U4" s="14" t="str">
        <f>HYPERLINK("http://www.kabupro.jp/mark/20131210/S1000OVX.htm","訂正有価証券報告書")</f>
        <v>訂正有価証券報告書</v>
      </c>
    </row>
    <row r="5" spans="1:21" ht="14.25" thickBot="1">
      <c r="A5" s="10" t="s">
        <v>31</v>
      </c>
      <c r="B5" s="1" t="s">
        <v>121</v>
      </c>
      <c r="C5" s="1" t="s">
        <v>37</v>
      </c>
      <c r="D5" s="1" t="s">
        <v>37</v>
      </c>
      <c r="E5" s="1" t="s">
        <v>121</v>
      </c>
      <c r="F5" s="1" t="s">
        <v>37</v>
      </c>
      <c r="G5" s="1" t="s">
        <v>37</v>
      </c>
      <c r="H5" s="1" t="s">
        <v>37</v>
      </c>
      <c r="I5" s="1" t="s">
        <v>37</v>
      </c>
      <c r="J5" s="1" t="s">
        <v>37</v>
      </c>
      <c r="K5" s="1" t="s">
        <v>37</v>
      </c>
      <c r="L5" s="1" t="s">
        <v>37</v>
      </c>
      <c r="M5" s="1" t="s">
        <v>37</v>
      </c>
      <c r="N5" s="1" t="s">
        <v>37</v>
      </c>
      <c r="O5" s="1" t="s">
        <v>133</v>
      </c>
      <c r="P5" s="1" t="s">
        <v>135</v>
      </c>
      <c r="Q5" s="1" t="s">
        <v>37</v>
      </c>
      <c r="R5" s="1" t="s">
        <v>137</v>
      </c>
      <c r="S5" s="1" t="s">
        <v>139</v>
      </c>
      <c r="T5" s="1" t="s">
        <v>141</v>
      </c>
      <c r="U5" s="1" t="s">
        <v>37</v>
      </c>
    </row>
    <row r="6" spans="1:21" ht="15" thickBot="1" thickTop="1">
      <c r="A6" s="9" t="s">
        <v>32</v>
      </c>
      <c r="B6" s="17" t="s">
        <v>175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4.25" thickTop="1">
      <c r="A7" s="11" t="s">
        <v>33</v>
      </c>
      <c r="B7" s="13" t="s">
        <v>122</v>
      </c>
      <c r="C7" s="13" t="s">
        <v>122</v>
      </c>
      <c r="D7" s="13" t="s">
        <v>122</v>
      </c>
      <c r="E7" s="15" t="s">
        <v>38</v>
      </c>
      <c r="F7" s="13" t="s">
        <v>122</v>
      </c>
      <c r="G7" s="13" t="s">
        <v>122</v>
      </c>
      <c r="H7" s="13" t="s">
        <v>122</v>
      </c>
      <c r="I7" s="15" t="s">
        <v>38</v>
      </c>
      <c r="J7" s="13" t="s">
        <v>122</v>
      </c>
      <c r="K7" s="13" t="s">
        <v>122</v>
      </c>
      <c r="L7" s="13" t="s">
        <v>122</v>
      </c>
      <c r="M7" s="15" t="s">
        <v>38</v>
      </c>
      <c r="N7" s="13" t="s">
        <v>122</v>
      </c>
      <c r="O7" s="13" t="s">
        <v>122</v>
      </c>
      <c r="P7" s="13" t="s">
        <v>122</v>
      </c>
      <c r="Q7" s="15" t="s">
        <v>38</v>
      </c>
      <c r="R7" s="13" t="s">
        <v>122</v>
      </c>
      <c r="S7" s="13" t="s">
        <v>122</v>
      </c>
      <c r="T7" s="13" t="s">
        <v>122</v>
      </c>
      <c r="U7" s="15" t="s">
        <v>38</v>
      </c>
    </row>
    <row r="8" spans="1:21" ht="13.5">
      <c r="A8" s="12" t="s">
        <v>34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"/>
      <c r="T8" s="1"/>
      <c r="U8" s="16"/>
    </row>
    <row r="9" spans="1:21" ht="13.5">
      <c r="A9" s="12" t="s">
        <v>35</v>
      </c>
      <c r="B9" s="1" t="s">
        <v>123</v>
      </c>
      <c r="C9" s="1" t="s">
        <v>124</v>
      </c>
      <c r="D9" s="1" t="s">
        <v>125</v>
      </c>
      <c r="E9" s="16" t="s">
        <v>39</v>
      </c>
      <c r="F9" s="1" t="s">
        <v>126</v>
      </c>
      <c r="G9" s="1" t="s">
        <v>127</v>
      </c>
      <c r="H9" s="1" t="s">
        <v>128</v>
      </c>
      <c r="I9" s="16" t="s">
        <v>40</v>
      </c>
      <c r="J9" s="1" t="s">
        <v>129</v>
      </c>
      <c r="K9" s="1" t="s">
        <v>130</v>
      </c>
      <c r="L9" s="1" t="s">
        <v>131</v>
      </c>
      <c r="M9" s="16" t="s">
        <v>41</v>
      </c>
      <c r="N9" s="1" t="s">
        <v>132</v>
      </c>
      <c r="O9" s="1" t="s">
        <v>134</v>
      </c>
      <c r="P9" s="1" t="s">
        <v>136</v>
      </c>
      <c r="Q9" s="16" t="s">
        <v>42</v>
      </c>
      <c r="R9" s="1" t="s">
        <v>138</v>
      </c>
      <c r="S9" s="1" t="s">
        <v>140</v>
      </c>
      <c r="T9" s="1" t="s">
        <v>142</v>
      </c>
      <c r="U9" s="16" t="s">
        <v>43</v>
      </c>
    </row>
    <row r="10" spans="1:21" ht="14.25" thickBot="1">
      <c r="A10" s="12" t="s">
        <v>36</v>
      </c>
      <c r="B10" s="1" t="s">
        <v>45</v>
      </c>
      <c r="C10" s="1" t="s">
        <v>45</v>
      </c>
      <c r="D10" s="1" t="s">
        <v>45</v>
      </c>
      <c r="E10" s="16" t="s">
        <v>45</v>
      </c>
      <c r="F10" s="1" t="s">
        <v>45</v>
      </c>
      <c r="G10" s="1" t="s">
        <v>45</v>
      </c>
      <c r="H10" s="1" t="s">
        <v>45</v>
      </c>
      <c r="I10" s="16" t="s">
        <v>45</v>
      </c>
      <c r="J10" s="1" t="s">
        <v>45</v>
      </c>
      <c r="K10" s="1" t="s">
        <v>45</v>
      </c>
      <c r="L10" s="1" t="s">
        <v>45</v>
      </c>
      <c r="M10" s="16" t="s">
        <v>45</v>
      </c>
      <c r="N10" s="1" t="s">
        <v>45</v>
      </c>
      <c r="O10" s="1" t="s">
        <v>45</v>
      </c>
      <c r="P10" s="1" t="s">
        <v>45</v>
      </c>
      <c r="Q10" s="16" t="s">
        <v>45</v>
      </c>
      <c r="R10" s="1" t="s">
        <v>45</v>
      </c>
      <c r="S10" s="1" t="s">
        <v>45</v>
      </c>
      <c r="T10" s="1" t="s">
        <v>45</v>
      </c>
      <c r="U10" s="16" t="s">
        <v>45</v>
      </c>
    </row>
    <row r="11" spans="1:21" ht="14.25" thickTop="1">
      <c r="A11" s="8" t="s">
        <v>44</v>
      </c>
      <c r="B11" s="27">
        <v>4971</v>
      </c>
      <c r="C11" s="27">
        <v>6914</v>
      </c>
      <c r="D11" s="27">
        <v>9074</v>
      </c>
      <c r="E11" s="20">
        <v>6687</v>
      </c>
      <c r="F11" s="27">
        <v>6101</v>
      </c>
      <c r="G11" s="27">
        <v>8617</v>
      </c>
      <c r="H11" s="27">
        <v>8450</v>
      </c>
      <c r="I11" s="20">
        <v>6362</v>
      </c>
      <c r="J11" s="27">
        <v>6491</v>
      </c>
      <c r="K11" s="27">
        <v>7224</v>
      </c>
      <c r="L11" s="27">
        <v>8075</v>
      </c>
      <c r="M11" s="20">
        <v>6722</v>
      </c>
      <c r="N11" s="27">
        <v>7551</v>
      </c>
      <c r="O11" s="27">
        <v>9126</v>
      </c>
      <c r="P11" s="27">
        <v>8784</v>
      </c>
      <c r="Q11" s="20">
        <v>7423</v>
      </c>
      <c r="R11" s="27">
        <v>6176</v>
      </c>
      <c r="S11" s="27">
        <v>6480</v>
      </c>
      <c r="T11" s="27">
        <v>7338</v>
      </c>
      <c r="U11" s="20">
        <v>4305</v>
      </c>
    </row>
    <row r="12" spans="1:21" ht="13.5">
      <c r="A12" s="2" t="s">
        <v>143</v>
      </c>
      <c r="B12" s="28">
        <v>38370</v>
      </c>
      <c r="C12" s="28">
        <v>29805</v>
      </c>
      <c r="D12" s="28">
        <v>26897</v>
      </c>
      <c r="E12" s="21">
        <v>32391</v>
      </c>
      <c r="F12" s="28">
        <v>37250</v>
      </c>
      <c r="G12" s="28">
        <v>33713</v>
      </c>
      <c r="H12" s="28">
        <v>32275</v>
      </c>
      <c r="I12" s="21">
        <v>33043</v>
      </c>
      <c r="J12" s="28">
        <v>34200</v>
      </c>
      <c r="K12" s="28">
        <v>30838</v>
      </c>
      <c r="L12" s="28">
        <v>30347</v>
      </c>
      <c r="M12" s="21">
        <v>38114</v>
      </c>
      <c r="N12" s="28">
        <v>39256</v>
      </c>
      <c r="O12" s="28">
        <v>33838</v>
      </c>
      <c r="P12" s="28">
        <v>25434</v>
      </c>
      <c r="Q12" s="21">
        <v>33907</v>
      </c>
      <c r="R12" s="28">
        <v>36926</v>
      </c>
      <c r="S12" s="28">
        <v>30762</v>
      </c>
      <c r="T12" s="28">
        <v>29469</v>
      </c>
      <c r="U12" s="21">
        <v>39667</v>
      </c>
    </row>
    <row r="13" spans="1:21" ht="13.5">
      <c r="A13" s="2" t="s">
        <v>144</v>
      </c>
      <c r="B13" s="28">
        <v>1146</v>
      </c>
      <c r="C13" s="28">
        <v>1445</v>
      </c>
      <c r="D13" s="28">
        <v>1338</v>
      </c>
      <c r="E13" s="21">
        <v>1085</v>
      </c>
      <c r="F13" s="28">
        <v>1385</v>
      </c>
      <c r="G13" s="28">
        <v>1196</v>
      </c>
      <c r="H13" s="28">
        <v>1386</v>
      </c>
      <c r="I13" s="21">
        <v>696</v>
      </c>
      <c r="J13" s="28">
        <v>1005</v>
      </c>
      <c r="K13" s="28">
        <v>850</v>
      </c>
      <c r="L13" s="28">
        <v>486</v>
      </c>
      <c r="M13" s="21">
        <v>602</v>
      </c>
      <c r="N13" s="28">
        <v>892</v>
      </c>
      <c r="O13" s="28">
        <v>1279</v>
      </c>
      <c r="P13" s="28">
        <v>4189</v>
      </c>
      <c r="Q13" s="21">
        <v>3007</v>
      </c>
      <c r="R13" s="28">
        <v>6693</v>
      </c>
      <c r="S13" s="28">
        <v>8919</v>
      </c>
      <c r="T13" s="28">
        <v>9107</v>
      </c>
      <c r="U13" s="21">
        <v>10217</v>
      </c>
    </row>
    <row r="14" spans="1:21" ht="13.5">
      <c r="A14" s="2" t="s">
        <v>145</v>
      </c>
      <c r="B14" s="28">
        <v>525</v>
      </c>
      <c r="C14" s="28">
        <v>908</v>
      </c>
      <c r="D14" s="28">
        <v>903</v>
      </c>
      <c r="E14" s="21">
        <v>868</v>
      </c>
      <c r="F14" s="28">
        <v>765</v>
      </c>
      <c r="G14" s="28">
        <v>772</v>
      </c>
      <c r="H14" s="28">
        <v>671</v>
      </c>
      <c r="I14" s="21">
        <v>646</v>
      </c>
      <c r="J14" s="28">
        <v>693</v>
      </c>
      <c r="K14" s="28">
        <v>715</v>
      </c>
      <c r="L14" s="28">
        <v>742</v>
      </c>
      <c r="M14" s="21">
        <v>676</v>
      </c>
      <c r="N14" s="28">
        <v>648</v>
      </c>
      <c r="O14" s="28">
        <v>661</v>
      </c>
      <c r="P14" s="28">
        <v>646</v>
      </c>
      <c r="Q14" s="21">
        <v>599</v>
      </c>
      <c r="R14" s="28">
        <v>317</v>
      </c>
      <c r="S14" s="28">
        <v>263</v>
      </c>
      <c r="T14" s="28">
        <v>276</v>
      </c>
      <c r="U14" s="21">
        <v>313</v>
      </c>
    </row>
    <row r="15" spans="1:21" ht="13.5">
      <c r="A15" s="2" t="s">
        <v>146</v>
      </c>
      <c r="B15" s="28">
        <v>15</v>
      </c>
      <c r="C15" s="28">
        <v>42</v>
      </c>
      <c r="D15" s="28">
        <v>55</v>
      </c>
      <c r="E15" s="21">
        <v>51</v>
      </c>
      <c r="F15" s="28">
        <v>3</v>
      </c>
      <c r="G15" s="28">
        <v>9</v>
      </c>
      <c r="H15" s="28">
        <v>22</v>
      </c>
      <c r="I15" s="21">
        <v>17</v>
      </c>
      <c r="J15" s="28"/>
      <c r="K15" s="28">
        <v>22</v>
      </c>
      <c r="L15" s="28">
        <v>19</v>
      </c>
      <c r="M15" s="21">
        <v>49</v>
      </c>
      <c r="N15" s="28">
        <v>1399</v>
      </c>
      <c r="O15" s="28">
        <v>1404</v>
      </c>
      <c r="P15" s="28">
        <v>1167</v>
      </c>
      <c r="Q15" s="21">
        <v>1633</v>
      </c>
      <c r="R15" s="28">
        <v>1269</v>
      </c>
      <c r="S15" s="28">
        <v>1709</v>
      </c>
      <c r="T15" s="28">
        <v>1690</v>
      </c>
      <c r="U15" s="21">
        <v>1841</v>
      </c>
    </row>
    <row r="16" spans="1:21" ht="13.5">
      <c r="A16" s="2" t="s">
        <v>48</v>
      </c>
      <c r="B16" s="28">
        <v>2163</v>
      </c>
      <c r="C16" s="28">
        <v>1672</v>
      </c>
      <c r="D16" s="28">
        <v>1669</v>
      </c>
      <c r="E16" s="21">
        <v>1829</v>
      </c>
      <c r="F16" s="28">
        <v>1754</v>
      </c>
      <c r="G16" s="28">
        <v>1848</v>
      </c>
      <c r="H16" s="28">
        <v>2278</v>
      </c>
      <c r="I16" s="21">
        <v>2250</v>
      </c>
      <c r="J16" s="28">
        <v>2007</v>
      </c>
      <c r="K16" s="28">
        <v>2100</v>
      </c>
      <c r="L16" s="28">
        <v>2384</v>
      </c>
      <c r="M16" s="21">
        <v>3093</v>
      </c>
      <c r="N16" s="28">
        <v>2044</v>
      </c>
      <c r="O16" s="28">
        <v>2227</v>
      </c>
      <c r="P16" s="28">
        <v>2406</v>
      </c>
      <c r="Q16" s="21">
        <v>2144</v>
      </c>
      <c r="R16" s="28">
        <v>2322</v>
      </c>
      <c r="S16" s="28">
        <v>2753</v>
      </c>
      <c r="T16" s="28">
        <v>2322</v>
      </c>
      <c r="U16" s="21">
        <v>1709</v>
      </c>
    </row>
    <row r="17" spans="1:21" ht="13.5">
      <c r="A17" s="2" t="s">
        <v>147</v>
      </c>
      <c r="B17" s="28">
        <v>-59</v>
      </c>
      <c r="C17" s="28">
        <v>-58</v>
      </c>
      <c r="D17" s="28">
        <v>-63</v>
      </c>
      <c r="E17" s="21">
        <v>-61</v>
      </c>
      <c r="F17" s="28">
        <v>-12</v>
      </c>
      <c r="G17" s="28">
        <v>-11</v>
      </c>
      <c r="H17" s="28">
        <v>-11</v>
      </c>
      <c r="I17" s="21">
        <v>-217</v>
      </c>
      <c r="J17" s="28">
        <v>-243</v>
      </c>
      <c r="K17" s="28">
        <v>-247</v>
      </c>
      <c r="L17" s="28">
        <v>-242</v>
      </c>
      <c r="M17" s="21">
        <v>-263</v>
      </c>
      <c r="N17" s="28">
        <v>-297</v>
      </c>
      <c r="O17" s="28">
        <v>-256</v>
      </c>
      <c r="P17" s="28">
        <v>-203</v>
      </c>
      <c r="Q17" s="21">
        <v>-160</v>
      </c>
      <c r="R17" s="28">
        <v>-4</v>
      </c>
      <c r="S17" s="28">
        <v>-3</v>
      </c>
      <c r="T17" s="28">
        <v>-3</v>
      </c>
      <c r="U17" s="21">
        <v>-24</v>
      </c>
    </row>
    <row r="18" spans="1:21" ht="13.5">
      <c r="A18" s="2" t="s">
        <v>49</v>
      </c>
      <c r="B18" s="28">
        <v>47132</v>
      </c>
      <c r="C18" s="28">
        <v>40730</v>
      </c>
      <c r="D18" s="28">
        <v>39876</v>
      </c>
      <c r="E18" s="21">
        <v>42852</v>
      </c>
      <c r="F18" s="28">
        <v>47249</v>
      </c>
      <c r="G18" s="28">
        <v>46145</v>
      </c>
      <c r="H18" s="28">
        <v>45073</v>
      </c>
      <c r="I18" s="21">
        <v>42799</v>
      </c>
      <c r="J18" s="28">
        <v>44155</v>
      </c>
      <c r="K18" s="28">
        <v>41505</v>
      </c>
      <c r="L18" s="28">
        <v>41816</v>
      </c>
      <c r="M18" s="21">
        <v>48995</v>
      </c>
      <c r="N18" s="28">
        <v>51496</v>
      </c>
      <c r="O18" s="28">
        <v>48282</v>
      </c>
      <c r="P18" s="28">
        <v>42424</v>
      </c>
      <c r="Q18" s="21">
        <v>48555</v>
      </c>
      <c r="R18" s="28">
        <v>53701</v>
      </c>
      <c r="S18" s="28">
        <v>50884</v>
      </c>
      <c r="T18" s="28">
        <v>50200</v>
      </c>
      <c r="U18" s="21">
        <v>58029</v>
      </c>
    </row>
    <row r="19" spans="1:21" ht="13.5">
      <c r="A19" s="3" t="s">
        <v>148</v>
      </c>
      <c r="B19" s="28">
        <v>4801</v>
      </c>
      <c r="C19" s="28">
        <v>4873</v>
      </c>
      <c r="D19" s="28">
        <v>4856</v>
      </c>
      <c r="E19" s="21">
        <v>4904</v>
      </c>
      <c r="F19" s="28">
        <v>5058</v>
      </c>
      <c r="G19" s="28">
        <v>5120</v>
      </c>
      <c r="H19" s="28">
        <v>5138</v>
      </c>
      <c r="I19" s="21"/>
      <c r="J19" s="28">
        <v>5215</v>
      </c>
      <c r="K19" s="28">
        <v>5099</v>
      </c>
      <c r="L19" s="28">
        <v>5176</v>
      </c>
      <c r="M19" s="21">
        <v>5213</v>
      </c>
      <c r="N19" s="28">
        <v>5282</v>
      </c>
      <c r="O19" s="28">
        <v>5362</v>
      </c>
      <c r="P19" s="28">
        <v>5404</v>
      </c>
      <c r="Q19" s="21"/>
      <c r="R19" s="28">
        <v>5735</v>
      </c>
      <c r="S19" s="28">
        <v>5816</v>
      </c>
      <c r="T19" s="28">
        <v>5857</v>
      </c>
      <c r="U19" s="21"/>
    </row>
    <row r="20" spans="1:21" ht="13.5">
      <c r="A20" s="3" t="s">
        <v>149</v>
      </c>
      <c r="B20" s="28">
        <v>1292</v>
      </c>
      <c r="C20" s="28">
        <v>1335</v>
      </c>
      <c r="D20" s="28">
        <v>1277</v>
      </c>
      <c r="E20" s="21">
        <v>1313</v>
      </c>
      <c r="F20" s="28">
        <v>1438</v>
      </c>
      <c r="G20" s="28">
        <v>1360</v>
      </c>
      <c r="H20" s="28">
        <v>1461</v>
      </c>
      <c r="I20" s="21"/>
      <c r="J20" s="28">
        <v>1537</v>
      </c>
      <c r="K20" s="28">
        <v>1629</v>
      </c>
      <c r="L20" s="28">
        <v>1729</v>
      </c>
      <c r="M20" s="21">
        <v>1840</v>
      </c>
      <c r="N20" s="28">
        <v>1943</v>
      </c>
      <c r="O20" s="28">
        <v>1988</v>
      </c>
      <c r="P20" s="28">
        <v>2084</v>
      </c>
      <c r="Q20" s="21"/>
      <c r="R20" s="28">
        <v>2276</v>
      </c>
      <c r="S20" s="28">
        <v>2413</v>
      </c>
      <c r="T20" s="28">
        <v>2474</v>
      </c>
      <c r="U20" s="21"/>
    </row>
    <row r="21" spans="1:21" ht="13.5">
      <c r="A21" s="3" t="s">
        <v>150</v>
      </c>
      <c r="B21" s="28">
        <v>1582</v>
      </c>
      <c r="C21" s="28">
        <v>1501</v>
      </c>
      <c r="D21" s="28">
        <v>1571</v>
      </c>
      <c r="E21" s="21">
        <v>1510</v>
      </c>
      <c r="F21" s="28">
        <v>1325</v>
      </c>
      <c r="G21" s="28">
        <v>1343</v>
      </c>
      <c r="H21" s="28">
        <v>1463</v>
      </c>
      <c r="I21" s="21"/>
      <c r="J21" s="28">
        <v>1470</v>
      </c>
      <c r="K21" s="28">
        <v>1023</v>
      </c>
      <c r="L21" s="28">
        <v>955</v>
      </c>
      <c r="M21" s="21">
        <v>809</v>
      </c>
      <c r="N21" s="28">
        <v>1289</v>
      </c>
      <c r="O21" s="28">
        <v>1322</v>
      </c>
      <c r="P21" s="28">
        <v>1265</v>
      </c>
      <c r="Q21" s="21"/>
      <c r="R21" s="28">
        <v>1309</v>
      </c>
      <c r="S21" s="28">
        <v>1399</v>
      </c>
      <c r="T21" s="28">
        <v>1459</v>
      </c>
      <c r="U21" s="21"/>
    </row>
    <row r="22" spans="1:21" ht="13.5">
      <c r="A22" s="3" t="s">
        <v>151</v>
      </c>
      <c r="B22" s="28">
        <v>16589</v>
      </c>
      <c r="C22" s="28">
        <v>16589</v>
      </c>
      <c r="D22" s="28">
        <v>16589</v>
      </c>
      <c r="E22" s="21">
        <v>16589</v>
      </c>
      <c r="F22" s="28">
        <v>16964</v>
      </c>
      <c r="G22" s="28">
        <v>16985</v>
      </c>
      <c r="H22" s="28">
        <v>16985</v>
      </c>
      <c r="I22" s="21">
        <v>16985</v>
      </c>
      <c r="J22" s="28">
        <v>16985</v>
      </c>
      <c r="K22" s="28">
        <v>16484</v>
      </c>
      <c r="L22" s="28">
        <v>16484</v>
      </c>
      <c r="M22" s="21">
        <v>16484</v>
      </c>
      <c r="N22" s="28">
        <v>16484</v>
      </c>
      <c r="O22" s="28">
        <v>16419</v>
      </c>
      <c r="P22" s="28">
        <v>16419</v>
      </c>
      <c r="Q22" s="21">
        <v>16439</v>
      </c>
      <c r="R22" s="28">
        <v>16769</v>
      </c>
      <c r="S22" s="28">
        <v>16769</v>
      </c>
      <c r="T22" s="28">
        <v>16745</v>
      </c>
      <c r="U22" s="21">
        <v>16745</v>
      </c>
    </row>
    <row r="23" spans="1:21" ht="13.5">
      <c r="A23" s="3" t="s">
        <v>55</v>
      </c>
      <c r="B23" s="28">
        <v>2618</v>
      </c>
      <c r="C23" s="28">
        <v>2719</v>
      </c>
      <c r="D23" s="28">
        <v>2173</v>
      </c>
      <c r="E23" s="21">
        <v>2267</v>
      </c>
      <c r="F23" s="28">
        <v>2216</v>
      </c>
      <c r="G23" s="28">
        <v>2320</v>
      </c>
      <c r="H23" s="28">
        <v>2429</v>
      </c>
      <c r="I23" s="21"/>
      <c r="J23" s="28">
        <v>2647</v>
      </c>
      <c r="K23" s="28">
        <v>2944</v>
      </c>
      <c r="L23" s="28">
        <v>2682</v>
      </c>
      <c r="M23" s="21">
        <v>2670</v>
      </c>
      <c r="N23" s="28">
        <v>2833</v>
      </c>
      <c r="O23" s="28">
        <v>2949</v>
      </c>
      <c r="P23" s="28">
        <v>3082</v>
      </c>
      <c r="Q23" s="21"/>
      <c r="R23" s="28">
        <v>3343</v>
      </c>
      <c r="S23" s="28">
        <v>3719</v>
      </c>
      <c r="T23" s="28">
        <v>2452</v>
      </c>
      <c r="U23" s="21"/>
    </row>
    <row r="24" spans="1:21" ht="13.5">
      <c r="A24" s="3" t="s">
        <v>152</v>
      </c>
      <c r="B24" s="28">
        <v>1132</v>
      </c>
      <c r="C24" s="28">
        <v>639</v>
      </c>
      <c r="D24" s="28">
        <v>254</v>
      </c>
      <c r="E24" s="21">
        <v>62</v>
      </c>
      <c r="F24" s="28">
        <v>55</v>
      </c>
      <c r="G24" s="28">
        <v>90</v>
      </c>
      <c r="H24" s="28">
        <v>26</v>
      </c>
      <c r="I24" s="21">
        <v>27</v>
      </c>
      <c r="J24" s="28">
        <v>45</v>
      </c>
      <c r="K24" s="28">
        <v>353</v>
      </c>
      <c r="L24" s="28">
        <v>375</v>
      </c>
      <c r="M24" s="21">
        <v>67</v>
      </c>
      <c r="N24" s="28">
        <v>75</v>
      </c>
      <c r="O24" s="28">
        <v>127</v>
      </c>
      <c r="P24" s="28">
        <v>108</v>
      </c>
      <c r="Q24" s="21">
        <v>135</v>
      </c>
      <c r="R24" s="28">
        <v>34</v>
      </c>
      <c r="S24" s="28">
        <v>16</v>
      </c>
      <c r="T24" s="28">
        <v>28</v>
      </c>
      <c r="U24" s="21">
        <v>15</v>
      </c>
    </row>
    <row r="25" spans="1:21" ht="13.5">
      <c r="A25" s="3" t="s">
        <v>56</v>
      </c>
      <c r="B25" s="28">
        <v>28017</v>
      </c>
      <c r="C25" s="28">
        <v>27659</v>
      </c>
      <c r="D25" s="28">
        <v>26723</v>
      </c>
      <c r="E25" s="21">
        <v>26648</v>
      </c>
      <c r="F25" s="28">
        <v>27059</v>
      </c>
      <c r="G25" s="28">
        <v>27222</v>
      </c>
      <c r="H25" s="28">
        <v>27505</v>
      </c>
      <c r="I25" s="21">
        <v>27690</v>
      </c>
      <c r="J25" s="28">
        <v>27902</v>
      </c>
      <c r="K25" s="28">
        <v>27534</v>
      </c>
      <c r="L25" s="28">
        <v>27403</v>
      </c>
      <c r="M25" s="21">
        <v>27085</v>
      </c>
      <c r="N25" s="28">
        <v>27909</v>
      </c>
      <c r="O25" s="28">
        <v>28169</v>
      </c>
      <c r="P25" s="28">
        <v>28365</v>
      </c>
      <c r="Q25" s="21">
        <v>28625</v>
      </c>
      <c r="R25" s="28">
        <v>29469</v>
      </c>
      <c r="S25" s="28">
        <v>30133</v>
      </c>
      <c r="T25" s="28">
        <v>29018</v>
      </c>
      <c r="U25" s="21">
        <v>28074</v>
      </c>
    </row>
    <row r="26" spans="1:21" ht="13.5">
      <c r="A26" s="2" t="s">
        <v>58</v>
      </c>
      <c r="B26" s="28">
        <v>722</v>
      </c>
      <c r="C26" s="28">
        <v>755</v>
      </c>
      <c r="D26" s="28">
        <v>755</v>
      </c>
      <c r="E26" s="21">
        <v>768</v>
      </c>
      <c r="F26" s="28">
        <v>824</v>
      </c>
      <c r="G26" s="28">
        <v>854</v>
      </c>
      <c r="H26" s="28">
        <v>869</v>
      </c>
      <c r="I26" s="21">
        <v>880</v>
      </c>
      <c r="J26" s="28">
        <v>920</v>
      </c>
      <c r="K26" s="28">
        <v>957</v>
      </c>
      <c r="L26" s="28">
        <v>959</v>
      </c>
      <c r="M26" s="21">
        <v>973</v>
      </c>
      <c r="N26" s="28">
        <v>980</v>
      </c>
      <c r="O26" s="28">
        <v>1006</v>
      </c>
      <c r="P26" s="28">
        <v>982</v>
      </c>
      <c r="Q26" s="21">
        <v>962</v>
      </c>
      <c r="R26" s="28">
        <v>889</v>
      </c>
      <c r="S26" s="28">
        <v>896</v>
      </c>
      <c r="T26" s="28">
        <v>882</v>
      </c>
      <c r="U26" s="21">
        <v>903</v>
      </c>
    </row>
    <row r="27" spans="1:21" ht="13.5">
      <c r="A27" s="3" t="s">
        <v>153</v>
      </c>
      <c r="B27" s="28">
        <v>1062</v>
      </c>
      <c r="C27" s="28">
        <v>1022</v>
      </c>
      <c r="D27" s="28">
        <v>908</v>
      </c>
      <c r="E27" s="21">
        <v>931</v>
      </c>
      <c r="F27" s="28">
        <v>831</v>
      </c>
      <c r="G27" s="28">
        <v>777</v>
      </c>
      <c r="H27" s="28">
        <v>779</v>
      </c>
      <c r="I27" s="21">
        <v>882</v>
      </c>
      <c r="J27" s="28">
        <v>753</v>
      </c>
      <c r="K27" s="28">
        <v>756</v>
      </c>
      <c r="L27" s="28">
        <v>768</v>
      </c>
      <c r="M27" s="21">
        <v>794</v>
      </c>
      <c r="N27" s="28">
        <v>772</v>
      </c>
      <c r="O27" s="28">
        <v>760</v>
      </c>
      <c r="P27" s="28">
        <v>777</v>
      </c>
      <c r="Q27" s="21">
        <v>798</v>
      </c>
      <c r="R27" s="28">
        <v>765</v>
      </c>
      <c r="S27" s="28">
        <v>852</v>
      </c>
      <c r="T27" s="28">
        <v>867</v>
      </c>
      <c r="U27" s="21">
        <v>918</v>
      </c>
    </row>
    <row r="28" spans="1:21" ht="13.5">
      <c r="A28" s="3" t="s">
        <v>59</v>
      </c>
      <c r="B28" s="28">
        <v>19630</v>
      </c>
      <c r="C28" s="28">
        <v>20999</v>
      </c>
      <c r="D28" s="28">
        <v>20352</v>
      </c>
      <c r="E28" s="21">
        <v>20116</v>
      </c>
      <c r="F28" s="28">
        <v>19351</v>
      </c>
      <c r="G28" s="28">
        <v>19323</v>
      </c>
      <c r="H28" s="28">
        <v>19262</v>
      </c>
      <c r="I28" s="21">
        <v>19277</v>
      </c>
      <c r="J28" s="28">
        <v>19249</v>
      </c>
      <c r="K28" s="28">
        <v>19693</v>
      </c>
      <c r="L28" s="28">
        <v>20093</v>
      </c>
      <c r="M28" s="21">
        <v>19592</v>
      </c>
      <c r="N28" s="28">
        <v>18745</v>
      </c>
      <c r="O28" s="28">
        <v>18389</v>
      </c>
      <c r="P28" s="28">
        <v>14527</v>
      </c>
      <c r="Q28" s="21">
        <v>13822</v>
      </c>
      <c r="R28" s="28">
        <v>12946</v>
      </c>
      <c r="S28" s="28">
        <v>12822</v>
      </c>
      <c r="T28" s="28">
        <v>12573</v>
      </c>
      <c r="U28" s="21">
        <v>12688</v>
      </c>
    </row>
    <row r="29" spans="1:21" ht="13.5">
      <c r="A29" s="3" t="s">
        <v>154</v>
      </c>
      <c r="B29" s="28">
        <v>442</v>
      </c>
      <c r="C29" s="28">
        <v>491</v>
      </c>
      <c r="D29" s="28">
        <v>494</v>
      </c>
      <c r="E29" s="21">
        <v>497</v>
      </c>
      <c r="F29" s="28">
        <v>514</v>
      </c>
      <c r="G29" s="28">
        <v>518</v>
      </c>
      <c r="H29" s="28">
        <v>527</v>
      </c>
      <c r="I29" s="21">
        <v>526</v>
      </c>
      <c r="J29" s="28">
        <v>529</v>
      </c>
      <c r="K29" s="28">
        <v>533</v>
      </c>
      <c r="L29" s="28">
        <v>538</v>
      </c>
      <c r="M29" s="21">
        <v>542</v>
      </c>
      <c r="N29" s="28">
        <v>512</v>
      </c>
      <c r="O29" s="28">
        <v>516</v>
      </c>
      <c r="P29" s="28">
        <v>520</v>
      </c>
      <c r="Q29" s="21">
        <v>522</v>
      </c>
      <c r="R29" s="28">
        <v>526</v>
      </c>
      <c r="S29" s="28">
        <v>532</v>
      </c>
      <c r="T29" s="28">
        <v>536</v>
      </c>
      <c r="U29" s="21">
        <v>542</v>
      </c>
    </row>
    <row r="30" spans="1:21" ht="13.5">
      <c r="A30" s="3" t="s">
        <v>48</v>
      </c>
      <c r="B30" s="28">
        <v>2207</v>
      </c>
      <c r="C30" s="28">
        <v>2201</v>
      </c>
      <c r="D30" s="28">
        <v>2248</v>
      </c>
      <c r="E30" s="21">
        <v>2232</v>
      </c>
      <c r="F30" s="28">
        <v>2223</v>
      </c>
      <c r="G30" s="28">
        <v>2124</v>
      </c>
      <c r="H30" s="28">
        <v>2335</v>
      </c>
      <c r="I30" s="21">
        <v>2379</v>
      </c>
      <c r="J30" s="28">
        <v>2357</v>
      </c>
      <c r="K30" s="28">
        <v>2636</v>
      </c>
      <c r="L30" s="28">
        <v>2681</v>
      </c>
      <c r="M30" s="21">
        <v>3108</v>
      </c>
      <c r="N30" s="28">
        <v>3190</v>
      </c>
      <c r="O30" s="28">
        <v>3324</v>
      </c>
      <c r="P30" s="28">
        <v>3391</v>
      </c>
      <c r="Q30" s="21">
        <v>3137</v>
      </c>
      <c r="R30" s="28">
        <v>3632</v>
      </c>
      <c r="S30" s="28">
        <v>4124</v>
      </c>
      <c r="T30" s="28">
        <v>4280</v>
      </c>
      <c r="U30" s="21">
        <v>3545</v>
      </c>
    </row>
    <row r="31" spans="1:21" ht="13.5">
      <c r="A31" s="3" t="s">
        <v>147</v>
      </c>
      <c r="B31" s="28">
        <v>-840</v>
      </c>
      <c r="C31" s="28">
        <v>-833</v>
      </c>
      <c r="D31" s="28">
        <v>-798</v>
      </c>
      <c r="E31" s="21">
        <v>-795</v>
      </c>
      <c r="F31" s="28">
        <v>-816</v>
      </c>
      <c r="G31" s="28">
        <v>-701</v>
      </c>
      <c r="H31" s="28">
        <v>-698</v>
      </c>
      <c r="I31" s="21">
        <v>-703</v>
      </c>
      <c r="J31" s="28">
        <v>-656</v>
      </c>
      <c r="K31" s="28">
        <v>-667</v>
      </c>
      <c r="L31" s="28">
        <v>-679</v>
      </c>
      <c r="M31" s="21">
        <v>-1016</v>
      </c>
      <c r="N31" s="28">
        <v>-880</v>
      </c>
      <c r="O31" s="28">
        <v>-902</v>
      </c>
      <c r="P31" s="28">
        <v>-952</v>
      </c>
      <c r="Q31" s="21">
        <v>-746</v>
      </c>
      <c r="R31" s="28">
        <v>-837</v>
      </c>
      <c r="S31" s="28">
        <v>-812</v>
      </c>
      <c r="T31" s="28">
        <v>-764</v>
      </c>
      <c r="U31" s="21">
        <v>-721</v>
      </c>
    </row>
    <row r="32" spans="1:21" ht="13.5">
      <c r="A32" s="3" t="s">
        <v>60</v>
      </c>
      <c r="B32" s="28">
        <v>22502</v>
      </c>
      <c r="C32" s="28">
        <v>23881</v>
      </c>
      <c r="D32" s="28">
        <v>23205</v>
      </c>
      <c r="E32" s="21">
        <v>22982</v>
      </c>
      <c r="F32" s="28">
        <v>22104</v>
      </c>
      <c r="G32" s="28">
        <v>22043</v>
      </c>
      <c r="H32" s="28">
        <v>22205</v>
      </c>
      <c r="I32" s="21">
        <v>22362</v>
      </c>
      <c r="J32" s="28">
        <v>22233</v>
      </c>
      <c r="K32" s="28">
        <v>22952</v>
      </c>
      <c r="L32" s="28">
        <v>23446</v>
      </c>
      <c r="M32" s="21">
        <v>23046</v>
      </c>
      <c r="N32" s="28">
        <v>23990</v>
      </c>
      <c r="O32" s="28">
        <v>23737</v>
      </c>
      <c r="P32" s="28">
        <v>20280</v>
      </c>
      <c r="Q32" s="21">
        <v>19550</v>
      </c>
      <c r="R32" s="28">
        <v>19534</v>
      </c>
      <c r="S32" s="28">
        <v>19968</v>
      </c>
      <c r="T32" s="28">
        <v>20275</v>
      </c>
      <c r="U32" s="21">
        <v>19398</v>
      </c>
    </row>
    <row r="33" spans="1:21" ht="13.5">
      <c r="A33" s="2" t="s">
        <v>61</v>
      </c>
      <c r="B33" s="28">
        <v>51242</v>
      </c>
      <c r="C33" s="28">
        <v>52296</v>
      </c>
      <c r="D33" s="28">
        <v>50684</v>
      </c>
      <c r="E33" s="21">
        <v>50399</v>
      </c>
      <c r="F33" s="28">
        <v>49988</v>
      </c>
      <c r="G33" s="28">
        <v>50119</v>
      </c>
      <c r="H33" s="28">
        <v>50579</v>
      </c>
      <c r="I33" s="21">
        <v>50933</v>
      </c>
      <c r="J33" s="28">
        <v>51055</v>
      </c>
      <c r="K33" s="28">
        <v>51444</v>
      </c>
      <c r="L33" s="28">
        <v>51810</v>
      </c>
      <c r="M33" s="21">
        <v>51105</v>
      </c>
      <c r="N33" s="28">
        <v>52881</v>
      </c>
      <c r="O33" s="28">
        <v>52913</v>
      </c>
      <c r="P33" s="28">
        <v>49627</v>
      </c>
      <c r="Q33" s="21">
        <v>49139</v>
      </c>
      <c r="R33" s="28">
        <v>49893</v>
      </c>
      <c r="S33" s="28">
        <v>50998</v>
      </c>
      <c r="T33" s="28">
        <v>50177</v>
      </c>
      <c r="U33" s="21">
        <v>48376</v>
      </c>
    </row>
    <row r="34" spans="1:21" ht="13.5">
      <c r="A34" s="2" t="s">
        <v>62</v>
      </c>
      <c r="B34" s="28">
        <v>0</v>
      </c>
      <c r="C34" s="28">
        <v>2</v>
      </c>
      <c r="D34" s="28">
        <v>4</v>
      </c>
      <c r="E34" s="21">
        <v>7</v>
      </c>
      <c r="F34" s="28">
        <v>9</v>
      </c>
      <c r="G34" s="28">
        <v>11</v>
      </c>
      <c r="H34" s="28">
        <v>13</v>
      </c>
      <c r="I34" s="21">
        <v>15</v>
      </c>
      <c r="J34" s="28">
        <v>17</v>
      </c>
      <c r="K34" s="28">
        <v>19</v>
      </c>
      <c r="L34" s="28">
        <v>21</v>
      </c>
      <c r="M34" s="21">
        <v>23</v>
      </c>
      <c r="N34" s="28">
        <v>26</v>
      </c>
      <c r="O34" s="28">
        <v>28</v>
      </c>
      <c r="P34" s="28">
        <v>30</v>
      </c>
      <c r="Q34" s="21">
        <v>32</v>
      </c>
      <c r="R34" s="28"/>
      <c r="S34" s="28"/>
      <c r="T34" s="28"/>
      <c r="U34" s="21">
        <v>40</v>
      </c>
    </row>
    <row r="35" spans="1:21" ht="13.5">
      <c r="A35" s="2" t="s">
        <v>63</v>
      </c>
      <c r="B35" s="28">
        <v>0</v>
      </c>
      <c r="C35" s="28">
        <v>2</v>
      </c>
      <c r="D35" s="28">
        <v>4</v>
      </c>
      <c r="E35" s="21">
        <v>7</v>
      </c>
      <c r="F35" s="28">
        <v>9</v>
      </c>
      <c r="G35" s="28">
        <v>11</v>
      </c>
      <c r="H35" s="28">
        <v>13</v>
      </c>
      <c r="I35" s="21">
        <v>15</v>
      </c>
      <c r="J35" s="28">
        <v>17</v>
      </c>
      <c r="K35" s="28">
        <v>19</v>
      </c>
      <c r="L35" s="28">
        <v>21</v>
      </c>
      <c r="M35" s="21">
        <v>23</v>
      </c>
      <c r="N35" s="28">
        <v>26</v>
      </c>
      <c r="O35" s="28">
        <v>28</v>
      </c>
      <c r="P35" s="28">
        <v>30</v>
      </c>
      <c r="Q35" s="21">
        <v>32</v>
      </c>
      <c r="R35" s="28">
        <v>34</v>
      </c>
      <c r="S35" s="28">
        <v>36</v>
      </c>
      <c r="T35" s="28">
        <v>38</v>
      </c>
      <c r="U35" s="21">
        <v>40</v>
      </c>
    </row>
    <row r="36" spans="1:21" ht="14.25" thickBot="1">
      <c r="A36" s="5" t="s">
        <v>64</v>
      </c>
      <c r="B36" s="29">
        <v>98375</v>
      </c>
      <c r="C36" s="29">
        <v>93029</v>
      </c>
      <c r="D36" s="29">
        <v>90565</v>
      </c>
      <c r="E36" s="22">
        <v>93258</v>
      </c>
      <c r="F36" s="29">
        <v>97246</v>
      </c>
      <c r="G36" s="29">
        <v>96276</v>
      </c>
      <c r="H36" s="29">
        <v>95666</v>
      </c>
      <c r="I36" s="22">
        <v>93748</v>
      </c>
      <c r="J36" s="29">
        <v>95228</v>
      </c>
      <c r="K36" s="29">
        <v>92969</v>
      </c>
      <c r="L36" s="29">
        <v>93649</v>
      </c>
      <c r="M36" s="22">
        <v>100124</v>
      </c>
      <c r="N36" s="29">
        <v>104404</v>
      </c>
      <c r="O36" s="29">
        <v>101224</v>
      </c>
      <c r="P36" s="29">
        <v>92082</v>
      </c>
      <c r="Q36" s="22">
        <v>97727</v>
      </c>
      <c r="R36" s="29">
        <v>103629</v>
      </c>
      <c r="S36" s="29">
        <v>101920</v>
      </c>
      <c r="T36" s="29">
        <v>100416</v>
      </c>
      <c r="U36" s="22">
        <v>106447</v>
      </c>
    </row>
    <row r="37" spans="1:21" ht="14.25" thickTop="1">
      <c r="A37" s="2" t="s">
        <v>155</v>
      </c>
      <c r="B37" s="28">
        <v>21422</v>
      </c>
      <c r="C37" s="28">
        <v>18454</v>
      </c>
      <c r="D37" s="28">
        <v>17977</v>
      </c>
      <c r="E37" s="21">
        <v>19210</v>
      </c>
      <c r="F37" s="28">
        <v>21522</v>
      </c>
      <c r="G37" s="28">
        <v>21770</v>
      </c>
      <c r="H37" s="28">
        <v>21367</v>
      </c>
      <c r="I37" s="21">
        <v>20517</v>
      </c>
      <c r="J37" s="28">
        <v>19428</v>
      </c>
      <c r="K37" s="28">
        <v>16658</v>
      </c>
      <c r="L37" s="28">
        <v>18723</v>
      </c>
      <c r="M37" s="21">
        <v>21398</v>
      </c>
      <c r="N37" s="28">
        <v>23920</v>
      </c>
      <c r="O37" s="28">
        <v>20473</v>
      </c>
      <c r="P37" s="28">
        <v>18863</v>
      </c>
      <c r="Q37" s="21">
        <v>19772</v>
      </c>
      <c r="R37" s="28">
        <v>23108</v>
      </c>
      <c r="S37" s="28">
        <v>23509</v>
      </c>
      <c r="T37" s="28">
        <v>24837</v>
      </c>
      <c r="U37" s="21">
        <v>26704</v>
      </c>
    </row>
    <row r="38" spans="1:21" ht="13.5">
      <c r="A38" s="2" t="s">
        <v>156</v>
      </c>
      <c r="B38" s="28">
        <v>12468</v>
      </c>
      <c r="C38" s="28">
        <v>9221</v>
      </c>
      <c r="D38" s="28">
        <v>8034</v>
      </c>
      <c r="E38" s="21">
        <v>9503</v>
      </c>
      <c r="F38" s="28">
        <v>13978</v>
      </c>
      <c r="G38" s="28">
        <v>9770</v>
      </c>
      <c r="H38" s="28">
        <v>7300</v>
      </c>
      <c r="I38" s="21">
        <v>7765</v>
      </c>
      <c r="J38" s="28">
        <v>11275</v>
      </c>
      <c r="K38" s="28">
        <v>9020</v>
      </c>
      <c r="L38" s="28">
        <v>7276</v>
      </c>
      <c r="M38" s="21">
        <v>11601</v>
      </c>
      <c r="N38" s="28">
        <v>11325</v>
      </c>
      <c r="O38" s="28">
        <v>9850</v>
      </c>
      <c r="P38" s="28">
        <v>5890</v>
      </c>
      <c r="Q38" s="21">
        <v>10814</v>
      </c>
      <c r="R38" s="28">
        <v>15340</v>
      </c>
      <c r="S38" s="28">
        <v>12713</v>
      </c>
      <c r="T38" s="28">
        <v>11300</v>
      </c>
      <c r="U38" s="21">
        <v>16912</v>
      </c>
    </row>
    <row r="39" spans="1:21" ht="13.5">
      <c r="A39" s="2" t="s">
        <v>157</v>
      </c>
      <c r="B39" s="28">
        <v>6021</v>
      </c>
      <c r="C39" s="28">
        <v>6351</v>
      </c>
      <c r="D39" s="28">
        <v>6316</v>
      </c>
      <c r="E39" s="21">
        <v>6218</v>
      </c>
      <c r="F39" s="28">
        <v>6032</v>
      </c>
      <c r="G39" s="28">
        <v>6663</v>
      </c>
      <c r="H39" s="28">
        <v>6443</v>
      </c>
      <c r="I39" s="21">
        <v>6168</v>
      </c>
      <c r="J39" s="28">
        <v>6163</v>
      </c>
      <c r="K39" s="28">
        <v>6269</v>
      </c>
      <c r="L39" s="28">
        <v>6329</v>
      </c>
      <c r="M39" s="21">
        <v>6290</v>
      </c>
      <c r="N39" s="28">
        <v>6809</v>
      </c>
      <c r="O39" s="28">
        <v>7013</v>
      </c>
      <c r="P39" s="28">
        <v>6475</v>
      </c>
      <c r="Q39" s="21">
        <v>6122</v>
      </c>
      <c r="R39" s="28">
        <v>6091</v>
      </c>
      <c r="S39" s="28">
        <v>5932</v>
      </c>
      <c r="T39" s="28">
        <v>5732</v>
      </c>
      <c r="U39" s="21">
        <v>5857</v>
      </c>
    </row>
    <row r="40" spans="1:21" ht="13.5">
      <c r="A40" s="2" t="s">
        <v>158</v>
      </c>
      <c r="B40" s="28">
        <v>410</v>
      </c>
      <c r="C40" s="28">
        <v>410</v>
      </c>
      <c r="D40" s="28">
        <v>210</v>
      </c>
      <c r="E40" s="21">
        <v>210</v>
      </c>
      <c r="F40" s="28">
        <v>210</v>
      </c>
      <c r="G40" s="28">
        <v>210</v>
      </c>
      <c r="H40" s="28">
        <v>160</v>
      </c>
      <c r="I40" s="21">
        <v>160</v>
      </c>
      <c r="J40" s="28">
        <v>190</v>
      </c>
      <c r="K40" s="28">
        <v>190</v>
      </c>
      <c r="L40" s="28">
        <v>340</v>
      </c>
      <c r="M40" s="21">
        <v>358</v>
      </c>
      <c r="N40" s="28">
        <v>508</v>
      </c>
      <c r="O40" s="28">
        <v>526</v>
      </c>
      <c r="P40" s="28">
        <v>501</v>
      </c>
      <c r="Q40" s="21">
        <v>541</v>
      </c>
      <c r="R40" s="28">
        <v>534</v>
      </c>
      <c r="S40" s="28">
        <v>626</v>
      </c>
      <c r="T40" s="28">
        <v>1606</v>
      </c>
      <c r="U40" s="21">
        <v>1657</v>
      </c>
    </row>
    <row r="41" spans="1:21" ht="13.5">
      <c r="A41" s="2" t="s">
        <v>68</v>
      </c>
      <c r="B41" s="28">
        <v>104</v>
      </c>
      <c r="C41" s="28">
        <v>105</v>
      </c>
      <c r="D41" s="28">
        <v>24</v>
      </c>
      <c r="E41" s="21">
        <v>179</v>
      </c>
      <c r="F41" s="28">
        <v>81</v>
      </c>
      <c r="G41" s="28">
        <v>51</v>
      </c>
      <c r="H41" s="28">
        <v>21</v>
      </c>
      <c r="I41" s="21">
        <v>78</v>
      </c>
      <c r="J41" s="28">
        <v>56</v>
      </c>
      <c r="K41" s="28">
        <v>96</v>
      </c>
      <c r="L41" s="28">
        <v>122</v>
      </c>
      <c r="M41" s="21">
        <v>83</v>
      </c>
      <c r="N41" s="28">
        <v>66</v>
      </c>
      <c r="O41" s="28">
        <v>317</v>
      </c>
      <c r="P41" s="28">
        <v>44</v>
      </c>
      <c r="Q41" s="21">
        <v>727</v>
      </c>
      <c r="R41" s="28">
        <v>823</v>
      </c>
      <c r="S41" s="28">
        <v>279</v>
      </c>
      <c r="T41" s="28">
        <v>74</v>
      </c>
      <c r="U41" s="21">
        <v>345</v>
      </c>
    </row>
    <row r="42" spans="1:21" ht="13.5">
      <c r="A42" s="2" t="s">
        <v>159</v>
      </c>
      <c r="B42" s="28">
        <v>3848</v>
      </c>
      <c r="C42" s="28">
        <v>3490</v>
      </c>
      <c r="D42" s="28">
        <v>4137</v>
      </c>
      <c r="E42" s="21">
        <v>3946</v>
      </c>
      <c r="F42" s="28">
        <v>2949</v>
      </c>
      <c r="G42" s="28">
        <v>3686</v>
      </c>
      <c r="H42" s="28">
        <v>4839</v>
      </c>
      <c r="I42" s="21">
        <v>3343</v>
      </c>
      <c r="J42" s="28">
        <v>2843</v>
      </c>
      <c r="K42" s="28">
        <v>3268</v>
      </c>
      <c r="L42" s="28">
        <v>3622</v>
      </c>
      <c r="M42" s="21">
        <v>3501</v>
      </c>
      <c r="N42" s="28">
        <v>2348</v>
      </c>
      <c r="O42" s="28">
        <v>2948</v>
      </c>
      <c r="P42" s="28">
        <v>5972</v>
      </c>
      <c r="Q42" s="21">
        <v>5139</v>
      </c>
      <c r="R42" s="28">
        <v>6189</v>
      </c>
      <c r="S42" s="28">
        <v>7456</v>
      </c>
      <c r="T42" s="28">
        <v>9360</v>
      </c>
      <c r="U42" s="21">
        <v>8755</v>
      </c>
    </row>
    <row r="43" spans="1:21" ht="13.5">
      <c r="A43" s="2" t="s">
        <v>70</v>
      </c>
      <c r="B43" s="28">
        <v>395</v>
      </c>
      <c r="C43" s="28">
        <v>745</v>
      </c>
      <c r="D43" s="28">
        <v>449</v>
      </c>
      <c r="E43" s="21">
        <v>952</v>
      </c>
      <c r="F43" s="28">
        <v>354</v>
      </c>
      <c r="G43" s="28">
        <v>745</v>
      </c>
      <c r="H43" s="28">
        <v>447</v>
      </c>
      <c r="I43" s="21">
        <v>792</v>
      </c>
      <c r="J43" s="28">
        <v>372</v>
      </c>
      <c r="K43" s="28">
        <v>892</v>
      </c>
      <c r="L43" s="28">
        <v>572</v>
      </c>
      <c r="M43" s="21">
        <v>810</v>
      </c>
      <c r="N43" s="28">
        <v>439</v>
      </c>
      <c r="O43" s="28">
        <v>840</v>
      </c>
      <c r="P43" s="28">
        <v>567</v>
      </c>
      <c r="Q43" s="21">
        <v>812</v>
      </c>
      <c r="R43" s="28">
        <v>387</v>
      </c>
      <c r="S43" s="28">
        <v>804</v>
      </c>
      <c r="T43" s="28">
        <v>508</v>
      </c>
      <c r="U43" s="21">
        <v>704</v>
      </c>
    </row>
    <row r="44" spans="1:21" ht="13.5">
      <c r="A44" s="2" t="s">
        <v>160</v>
      </c>
      <c r="B44" s="28">
        <v>54</v>
      </c>
      <c r="C44" s="28">
        <v>65</v>
      </c>
      <c r="D44" s="28">
        <v>89</v>
      </c>
      <c r="E44" s="21">
        <v>92</v>
      </c>
      <c r="F44" s="28">
        <v>78</v>
      </c>
      <c r="G44" s="28">
        <v>121</v>
      </c>
      <c r="H44" s="28">
        <v>89</v>
      </c>
      <c r="I44" s="21">
        <v>94</v>
      </c>
      <c r="J44" s="28">
        <v>109</v>
      </c>
      <c r="K44" s="28">
        <v>93</v>
      </c>
      <c r="L44" s="28">
        <v>82</v>
      </c>
      <c r="M44" s="21">
        <v>62</v>
      </c>
      <c r="N44" s="28"/>
      <c r="O44" s="28"/>
      <c r="P44" s="28"/>
      <c r="Q44" s="21">
        <v>178</v>
      </c>
      <c r="R44" s="28"/>
      <c r="S44" s="28"/>
      <c r="T44" s="28"/>
      <c r="U44" s="21">
        <v>259</v>
      </c>
    </row>
    <row r="45" spans="1:21" ht="13.5">
      <c r="A45" s="2" t="s">
        <v>161</v>
      </c>
      <c r="B45" s="28">
        <v>1638</v>
      </c>
      <c r="C45" s="28">
        <v>1510</v>
      </c>
      <c r="D45" s="28">
        <v>1713</v>
      </c>
      <c r="E45" s="21">
        <v>1807</v>
      </c>
      <c r="F45" s="28">
        <v>1569</v>
      </c>
      <c r="G45" s="28">
        <v>1842</v>
      </c>
      <c r="H45" s="28">
        <v>2143</v>
      </c>
      <c r="I45" s="21">
        <v>2403</v>
      </c>
      <c r="J45" s="28">
        <v>2538</v>
      </c>
      <c r="K45" s="28">
        <v>2574</v>
      </c>
      <c r="L45" s="28">
        <v>2702</v>
      </c>
      <c r="M45" s="21">
        <v>3319</v>
      </c>
      <c r="N45" s="28">
        <v>2605</v>
      </c>
      <c r="O45" s="28">
        <v>2220</v>
      </c>
      <c r="P45" s="28">
        <v>2030</v>
      </c>
      <c r="Q45" s="21">
        <v>2379</v>
      </c>
      <c r="R45" s="28">
        <v>1635</v>
      </c>
      <c r="S45" s="28">
        <v>1567</v>
      </c>
      <c r="T45" s="28">
        <v>1281</v>
      </c>
      <c r="U45" s="21">
        <v>1301</v>
      </c>
    </row>
    <row r="46" spans="1:21" ht="13.5">
      <c r="A46" s="2" t="s">
        <v>162</v>
      </c>
      <c r="B46" s="28">
        <v>23</v>
      </c>
      <c r="C46" s="28">
        <v>23</v>
      </c>
      <c r="D46" s="28">
        <v>208</v>
      </c>
      <c r="E46" s="21">
        <v>208</v>
      </c>
      <c r="F46" s="28">
        <v>789</v>
      </c>
      <c r="G46" s="28">
        <v>810</v>
      </c>
      <c r="H46" s="28">
        <v>808</v>
      </c>
      <c r="I46" s="21">
        <v>808</v>
      </c>
      <c r="J46" s="28">
        <v>789</v>
      </c>
      <c r="K46" s="28">
        <v>789</v>
      </c>
      <c r="L46" s="28">
        <v>789</v>
      </c>
      <c r="M46" s="21">
        <v>805</v>
      </c>
      <c r="N46" s="28">
        <v>722</v>
      </c>
      <c r="O46" s="28">
        <v>701</v>
      </c>
      <c r="P46" s="28">
        <v>701</v>
      </c>
      <c r="Q46" s="21"/>
      <c r="R46" s="28"/>
      <c r="S46" s="28"/>
      <c r="T46" s="28"/>
      <c r="U46" s="21"/>
    </row>
    <row r="47" spans="1:21" ht="13.5">
      <c r="A47" s="2" t="s">
        <v>163</v>
      </c>
      <c r="B47" s="28">
        <v>5</v>
      </c>
      <c r="C47" s="28">
        <v>5</v>
      </c>
      <c r="D47" s="28">
        <v>5</v>
      </c>
      <c r="E47" s="21">
        <v>5</v>
      </c>
      <c r="F47" s="28">
        <v>5</v>
      </c>
      <c r="G47" s="28">
        <v>5</v>
      </c>
      <c r="H47" s="28">
        <v>5</v>
      </c>
      <c r="I47" s="21">
        <v>5</v>
      </c>
      <c r="J47" s="28">
        <v>5</v>
      </c>
      <c r="K47" s="28">
        <v>5</v>
      </c>
      <c r="L47" s="28">
        <v>5</v>
      </c>
      <c r="M47" s="21">
        <v>5</v>
      </c>
      <c r="N47" s="28"/>
      <c r="O47" s="28"/>
      <c r="P47" s="28"/>
      <c r="Q47" s="21"/>
      <c r="R47" s="28"/>
      <c r="S47" s="28"/>
      <c r="T47" s="28"/>
      <c r="U47" s="21"/>
    </row>
    <row r="48" spans="1:21" ht="13.5">
      <c r="A48" s="2" t="s">
        <v>48</v>
      </c>
      <c r="B48" s="28">
        <v>3795</v>
      </c>
      <c r="C48" s="28">
        <v>2695</v>
      </c>
      <c r="D48" s="28">
        <v>3923</v>
      </c>
      <c r="E48" s="21">
        <v>3314</v>
      </c>
      <c r="F48" s="28">
        <v>2752</v>
      </c>
      <c r="G48" s="28">
        <v>2790</v>
      </c>
      <c r="H48" s="28">
        <v>3542</v>
      </c>
      <c r="I48" s="21">
        <v>2727</v>
      </c>
      <c r="J48" s="28">
        <v>3202</v>
      </c>
      <c r="K48" s="28">
        <v>2366</v>
      </c>
      <c r="L48" s="28">
        <v>3396</v>
      </c>
      <c r="M48" s="21">
        <v>3342</v>
      </c>
      <c r="N48" s="28">
        <v>2966</v>
      </c>
      <c r="O48" s="28">
        <v>2677</v>
      </c>
      <c r="P48" s="28">
        <v>4038</v>
      </c>
      <c r="Q48" s="21">
        <v>3991</v>
      </c>
      <c r="R48" s="28">
        <v>2284</v>
      </c>
      <c r="S48" s="28">
        <v>2106</v>
      </c>
      <c r="T48" s="28">
        <v>2948</v>
      </c>
      <c r="U48" s="21">
        <v>2855</v>
      </c>
    </row>
    <row r="49" spans="1:21" ht="13.5">
      <c r="A49" s="2" t="s">
        <v>71</v>
      </c>
      <c r="B49" s="28">
        <v>50188</v>
      </c>
      <c r="C49" s="28">
        <v>43079</v>
      </c>
      <c r="D49" s="28">
        <v>43091</v>
      </c>
      <c r="E49" s="21">
        <v>45650</v>
      </c>
      <c r="F49" s="28">
        <v>50324</v>
      </c>
      <c r="G49" s="28">
        <v>48467</v>
      </c>
      <c r="H49" s="28">
        <v>47169</v>
      </c>
      <c r="I49" s="21">
        <v>45453</v>
      </c>
      <c r="J49" s="28">
        <v>46998</v>
      </c>
      <c r="K49" s="28">
        <v>42289</v>
      </c>
      <c r="L49" s="28">
        <v>44023</v>
      </c>
      <c r="M49" s="21">
        <v>51657</v>
      </c>
      <c r="N49" s="28">
        <v>51803</v>
      </c>
      <c r="O49" s="28">
        <v>47699</v>
      </c>
      <c r="P49" s="28">
        <v>45235</v>
      </c>
      <c r="Q49" s="21">
        <v>51759</v>
      </c>
      <c r="R49" s="28">
        <v>56539</v>
      </c>
      <c r="S49" s="28">
        <v>55188</v>
      </c>
      <c r="T49" s="28">
        <v>57871</v>
      </c>
      <c r="U49" s="21">
        <v>65773</v>
      </c>
    </row>
    <row r="50" spans="1:21" ht="13.5">
      <c r="A50" s="2" t="s">
        <v>164</v>
      </c>
      <c r="B50" s="28">
        <v>1200</v>
      </c>
      <c r="C50" s="28">
        <v>1220</v>
      </c>
      <c r="D50" s="28">
        <v>505</v>
      </c>
      <c r="E50" s="21">
        <v>525</v>
      </c>
      <c r="F50" s="28">
        <v>610</v>
      </c>
      <c r="G50" s="28">
        <v>620</v>
      </c>
      <c r="H50" s="28">
        <v>265</v>
      </c>
      <c r="I50" s="21">
        <v>275</v>
      </c>
      <c r="J50" s="28">
        <v>230</v>
      </c>
      <c r="K50" s="28">
        <v>240</v>
      </c>
      <c r="L50" s="28">
        <v>325</v>
      </c>
      <c r="M50" s="21">
        <v>335</v>
      </c>
      <c r="N50" s="28">
        <v>420</v>
      </c>
      <c r="O50" s="28">
        <v>430</v>
      </c>
      <c r="P50" s="28">
        <v>450</v>
      </c>
      <c r="Q50" s="21">
        <v>388</v>
      </c>
      <c r="R50" s="28">
        <v>630</v>
      </c>
      <c r="S50" s="28">
        <v>616</v>
      </c>
      <c r="T50" s="28">
        <v>761</v>
      </c>
      <c r="U50" s="21">
        <v>839</v>
      </c>
    </row>
    <row r="51" spans="1:21" ht="13.5">
      <c r="A51" s="2" t="s">
        <v>165</v>
      </c>
      <c r="B51" s="28">
        <v>10804</v>
      </c>
      <c r="C51" s="28">
        <v>11463</v>
      </c>
      <c r="D51" s="28">
        <v>10688</v>
      </c>
      <c r="E51" s="21">
        <v>9391</v>
      </c>
      <c r="F51" s="28">
        <v>10263</v>
      </c>
      <c r="G51" s="28">
        <v>11427</v>
      </c>
      <c r="H51" s="28">
        <v>11883</v>
      </c>
      <c r="I51" s="21">
        <v>11557</v>
      </c>
      <c r="J51" s="28">
        <v>11804</v>
      </c>
      <c r="K51" s="28">
        <v>12736</v>
      </c>
      <c r="L51" s="28">
        <v>12024</v>
      </c>
      <c r="M51" s="21">
        <v>11180</v>
      </c>
      <c r="N51" s="28">
        <v>11892</v>
      </c>
      <c r="O51" s="28">
        <v>12676</v>
      </c>
      <c r="P51" s="28">
        <v>11409</v>
      </c>
      <c r="Q51" s="21">
        <v>11076</v>
      </c>
      <c r="R51" s="28">
        <v>12070</v>
      </c>
      <c r="S51" s="28">
        <v>12992</v>
      </c>
      <c r="T51" s="28">
        <v>11536</v>
      </c>
      <c r="U51" s="21">
        <v>9939</v>
      </c>
    </row>
    <row r="52" spans="1:21" ht="13.5">
      <c r="A52" s="2" t="s">
        <v>73</v>
      </c>
      <c r="B52" s="28">
        <v>52</v>
      </c>
      <c r="C52" s="28">
        <v>58</v>
      </c>
      <c r="D52" s="28">
        <v>13</v>
      </c>
      <c r="E52" s="21">
        <v>23</v>
      </c>
      <c r="F52" s="28">
        <v>28</v>
      </c>
      <c r="G52" s="28">
        <v>10</v>
      </c>
      <c r="H52" s="28">
        <v>11</v>
      </c>
      <c r="I52" s="21">
        <v>45</v>
      </c>
      <c r="J52" s="28">
        <v>64</v>
      </c>
      <c r="K52" s="28">
        <v>5</v>
      </c>
      <c r="L52" s="28"/>
      <c r="M52" s="21"/>
      <c r="N52" s="28"/>
      <c r="O52" s="28"/>
      <c r="P52" s="28"/>
      <c r="Q52" s="21"/>
      <c r="R52" s="28"/>
      <c r="S52" s="28"/>
      <c r="T52" s="28"/>
      <c r="U52" s="21"/>
    </row>
    <row r="53" spans="1:21" ht="13.5">
      <c r="A53" s="2" t="s">
        <v>166</v>
      </c>
      <c r="B53" s="28">
        <v>1936</v>
      </c>
      <c r="C53" s="28">
        <v>1936</v>
      </c>
      <c r="D53" s="28">
        <v>1936</v>
      </c>
      <c r="E53" s="21">
        <v>1936</v>
      </c>
      <c r="F53" s="28">
        <v>1942</v>
      </c>
      <c r="G53" s="28">
        <v>1948</v>
      </c>
      <c r="H53" s="28">
        <v>1948</v>
      </c>
      <c r="I53" s="21">
        <v>1948</v>
      </c>
      <c r="J53" s="28">
        <v>1979</v>
      </c>
      <c r="K53" s="28">
        <v>2243</v>
      </c>
      <c r="L53" s="28">
        <v>2243</v>
      </c>
      <c r="M53" s="21">
        <v>2243</v>
      </c>
      <c r="N53" s="28">
        <v>2243</v>
      </c>
      <c r="O53" s="28">
        <v>2243</v>
      </c>
      <c r="P53" s="28">
        <v>2243</v>
      </c>
      <c r="Q53" s="21">
        <v>2243</v>
      </c>
      <c r="R53" s="28">
        <v>2243</v>
      </c>
      <c r="S53" s="28">
        <v>2243</v>
      </c>
      <c r="T53" s="28">
        <v>2243</v>
      </c>
      <c r="U53" s="21">
        <v>2243</v>
      </c>
    </row>
    <row r="54" spans="1:21" ht="13.5">
      <c r="A54" s="2" t="s">
        <v>74</v>
      </c>
      <c r="B54" s="28">
        <v>3068</v>
      </c>
      <c r="C54" s="28">
        <v>3110</v>
      </c>
      <c r="D54" s="28">
        <v>3175</v>
      </c>
      <c r="E54" s="21">
        <v>3298</v>
      </c>
      <c r="F54" s="28">
        <v>3209</v>
      </c>
      <c r="G54" s="28">
        <v>3201</v>
      </c>
      <c r="H54" s="28">
        <v>3184</v>
      </c>
      <c r="I54" s="21">
        <v>3207</v>
      </c>
      <c r="J54" s="28">
        <v>3215</v>
      </c>
      <c r="K54" s="28">
        <v>3229</v>
      </c>
      <c r="L54" s="28">
        <v>3219</v>
      </c>
      <c r="M54" s="21">
        <v>3204</v>
      </c>
      <c r="N54" s="28">
        <v>3190</v>
      </c>
      <c r="O54" s="28">
        <v>3178</v>
      </c>
      <c r="P54" s="28">
        <v>3137</v>
      </c>
      <c r="Q54" s="21">
        <v>3159</v>
      </c>
      <c r="R54" s="28">
        <v>3058</v>
      </c>
      <c r="S54" s="28">
        <v>3001</v>
      </c>
      <c r="T54" s="28">
        <v>2952</v>
      </c>
      <c r="U54" s="21">
        <v>2964</v>
      </c>
    </row>
    <row r="55" spans="1:21" ht="13.5">
      <c r="A55" s="2" t="s">
        <v>167</v>
      </c>
      <c r="B55" s="28">
        <v>277</v>
      </c>
      <c r="C55" s="28">
        <v>265</v>
      </c>
      <c r="D55" s="28">
        <v>259</v>
      </c>
      <c r="E55" s="21">
        <v>284</v>
      </c>
      <c r="F55" s="28">
        <v>283</v>
      </c>
      <c r="G55" s="28">
        <v>268</v>
      </c>
      <c r="H55" s="28">
        <v>252</v>
      </c>
      <c r="I55" s="21">
        <v>254</v>
      </c>
      <c r="J55" s="28">
        <v>273</v>
      </c>
      <c r="K55" s="28">
        <v>259</v>
      </c>
      <c r="L55" s="28">
        <v>262</v>
      </c>
      <c r="M55" s="21">
        <v>284</v>
      </c>
      <c r="N55" s="28">
        <v>280</v>
      </c>
      <c r="O55" s="28">
        <v>267</v>
      </c>
      <c r="P55" s="28">
        <v>255</v>
      </c>
      <c r="Q55" s="21">
        <v>438</v>
      </c>
      <c r="R55" s="28">
        <v>375</v>
      </c>
      <c r="S55" s="28">
        <v>360</v>
      </c>
      <c r="T55" s="28">
        <v>423</v>
      </c>
      <c r="U55" s="21">
        <v>498</v>
      </c>
    </row>
    <row r="56" spans="1:21" ht="13.5">
      <c r="A56" s="2" t="s">
        <v>163</v>
      </c>
      <c r="B56" s="28">
        <v>149</v>
      </c>
      <c r="C56" s="28">
        <v>149</v>
      </c>
      <c r="D56" s="28">
        <v>149</v>
      </c>
      <c r="E56" s="21">
        <v>149</v>
      </c>
      <c r="F56" s="28">
        <v>148</v>
      </c>
      <c r="G56" s="28">
        <v>142</v>
      </c>
      <c r="H56" s="28">
        <v>142</v>
      </c>
      <c r="I56" s="21">
        <v>142</v>
      </c>
      <c r="J56" s="28">
        <v>142</v>
      </c>
      <c r="K56" s="28">
        <v>142</v>
      </c>
      <c r="L56" s="28">
        <v>141</v>
      </c>
      <c r="M56" s="21">
        <v>141</v>
      </c>
      <c r="N56" s="28"/>
      <c r="O56" s="28"/>
      <c r="P56" s="28"/>
      <c r="Q56" s="21"/>
      <c r="R56" s="28"/>
      <c r="S56" s="28"/>
      <c r="T56" s="28"/>
      <c r="U56" s="21"/>
    </row>
    <row r="57" spans="1:21" ht="13.5">
      <c r="A57" s="2" t="s">
        <v>168</v>
      </c>
      <c r="B57" s="28">
        <v>253</v>
      </c>
      <c r="C57" s="28">
        <v>258</v>
      </c>
      <c r="D57" s="28">
        <v>262</v>
      </c>
      <c r="E57" s="21">
        <v>267</v>
      </c>
      <c r="F57" s="28">
        <v>272</v>
      </c>
      <c r="G57" s="28">
        <v>277</v>
      </c>
      <c r="H57" s="28">
        <v>282</v>
      </c>
      <c r="I57" s="21">
        <v>287</v>
      </c>
      <c r="J57" s="28">
        <v>292</v>
      </c>
      <c r="K57" s="28">
        <v>296</v>
      </c>
      <c r="L57" s="28">
        <v>301</v>
      </c>
      <c r="M57" s="21">
        <v>306</v>
      </c>
      <c r="N57" s="28">
        <v>311</v>
      </c>
      <c r="O57" s="28">
        <v>658</v>
      </c>
      <c r="P57" s="28">
        <v>668</v>
      </c>
      <c r="Q57" s="21">
        <v>325</v>
      </c>
      <c r="R57" s="28">
        <v>687</v>
      </c>
      <c r="S57" s="28">
        <v>699</v>
      </c>
      <c r="T57" s="28">
        <v>709</v>
      </c>
      <c r="U57" s="21">
        <v>315</v>
      </c>
    </row>
    <row r="58" spans="1:21" ht="13.5">
      <c r="A58" s="2" t="s">
        <v>48</v>
      </c>
      <c r="B58" s="28">
        <v>1938</v>
      </c>
      <c r="C58" s="28">
        <v>2021</v>
      </c>
      <c r="D58" s="28">
        <v>1478</v>
      </c>
      <c r="E58" s="21">
        <v>1847</v>
      </c>
      <c r="F58" s="28">
        <v>1745</v>
      </c>
      <c r="G58" s="28">
        <v>1839</v>
      </c>
      <c r="H58" s="28">
        <v>1974</v>
      </c>
      <c r="I58" s="21">
        <v>35</v>
      </c>
      <c r="J58" s="28">
        <v>2212</v>
      </c>
      <c r="K58" s="28">
        <v>2486</v>
      </c>
      <c r="L58" s="28">
        <v>2263</v>
      </c>
      <c r="M58" s="21">
        <v>2271</v>
      </c>
      <c r="N58" s="28">
        <v>2529</v>
      </c>
      <c r="O58" s="28">
        <v>2628</v>
      </c>
      <c r="P58" s="28">
        <v>2755</v>
      </c>
      <c r="Q58" s="21">
        <v>23</v>
      </c>
      <c r="R58" s="28">
        <v>2846</v>
      </c>
      <c r="S58" s="28">
        <v>3141</v>
      </c>
      <c r="T58" s="28">
        <v>1860</v>
      </c>
      <c r="U58" s="21">
        <v>5</v>
      </c>
    </row>
    <row r="59" spans="1:21" ht="13.5">
      <c r="A59" s="2" t="s">
        <v>75</v>
      </c>
      <c r="B59" s="28">
        <v>19679</v>
      </c>
      <c r="C59" s="28">
        <v>20484</v>
      </c>
      <c r="D59" s="28">
        <v>18469</v>
      </c>
      <c r="E59" s="21">
        <v>17722</v>
      </c>
      <c r="F59" s="28">
        <v>18504</v>
      </c>
      <c r="G59" s="28">
        <v>19776</v>
      </c>
      <c r="H59" s="28">
        <v>19983</v>
      </c>
      <c r="I59" s="21">
        <v>19853</v>
      </c>
      <c r="J59" s="28">
        <v>20513</v>
      </c>
      <c r="K59" s="28">
        <v>21940</v>
      </c>
      <c r="L59" s="28">
        <v>21082</v>
      </c>
      <c r="M59" s="21">
        <v>20267</v>
      </c>
      <c r="N59" s="28">
        <v>21168</v>
      </c>
      <c r="O59" s="28">
        <v>22382</v>
      </c>
      <c r="P59" s="28">
        <v>21221</v>
      </c>
      <c r="Q59" s="21">
        <v>20697</v>
      </c>
      <c r="R59" s="28">
        <v>21912</v>
      </c>
      <c r="S59" s="28">
        <v>23055</v>
      </c>
      <c r="T59" s="28">
        <v>20487</v>
      </c>
      <c r="U59" s="21">
        <v>17864</v>
      </c>
    </row>
    <row r="60" spans="1:21" ht="14.25" thickBot="1">
      <c r="A60" s="5" t="s">
        <v>76</v>
      </c>
      <c r="B60" s="29">
        <v>69868</v>
      </c>
      <c r="C60" s="29">
        <v>63563</v>
      </c>
      <c r="D60" s="29">
        <v>61560</v>
      </c>
      <c r="E60" s="22">
        <v>63372</v>
      </c>
      <c r="F60" s="29">
        <v>68828</v>
      </c>
      <c r="G60" s="29">
        <v>68244</v>
      </c>
      <c r="H60" s="29">
        <v>67153</v>
      </c>
      <c r="I60" s="22">
        <v>65306</v>
      </c>
      <c r="J60" s="29">
        <v>67512</v>
      </c>
      <c r="K60" s="29">
        <v>64230</v>
      </c>
      <c r="L60" s="29">
        <v>65105</v>
      </c>
      <c r="M60" s="22">
        <v>71925</v>
      </c>
      <c r="N60" s="29">
        <v>72972</v>
      </c>
      <c r="O60" s="29">
        <v>70082</v>
      </c>
      <c r="P60" s="29">
        <v>66456</v>
      </c>
      <c r="Q60" s="22">
        <v>72457</v>
      </c>
      <c r="R60" s="29">
        <v>78452</v>
      </c>
      <c r="S60" s="29">
        <v>78244</v>
      </c>
      <c r="T60" s="29">
        <v>78359</v>
      </c>
      <c r="U60" s="22">
        <v>83638</v>
      </c>
    </row>
    <row r="61" spans="1:21" ht="14.25" thickTop="1">
      <c r="A61" s="2" t="s">
        <v>77</v>
      </c>
      <c r="B61" s="28">
        <v>5000</v>
      </c>
      <c r="C61" s="28">
        <v>5000</v>
      </c>
      <c r="D61" s="28">
        <v>5000</v>
      </c>
      <c r="E61" s="21">
        <v>5000</v>
      </c>
      <c r="F61" s="28">
        <v>5000</v>
      </c>
      <c r="G61" s="28">
        <v>5000</v>
      </c>
      <c r="H61" s="28">
        <v>5000</v>
      </c>
      <c r="I61" s="21">
        <v>5000</v>
      </c>
      <c r="J61" s="28">
        <v>5000</v>
      </c>
      <c r="K61" s="28">
        <v>5000</v>
      </c>
      <c r="L61" s="28">
        <v>5000</v>
      </c>
      <c r="M61" s="21">
        <v>5000</v>
      </c>
      <c r="N61" s="28">
        <v>5000</v>
      </c>
      <c r="O61" s="28">
        <v>5000</v>
      </c>
      <c r="P61" s="28">
        <v>5000</v>
      </c>
      <c r="Q61" s="21">
        <v>5000</v>
      </c>
      <c r="R61" s="28">
        <v>5000</v>
      </c>
      <c r="S61" s="28">
        <v>5000</v>
      </c>
      <c r="T61" s="28">
        <v>5000</v>
      </c>
      <c r="U61" s="21">
        <v>5000</v>
      </c>
    </row>
    <row r="62" spans="1:21" ht="13.5">
      <c r="A62" s="2" t="s">
        <v>80</v>
      </c>
      <c r="B62" s="28">
        <v>10364</v>
      </c>
      <c r="C62" s="28">
        <v>10364</v>
      </c>
      <c r="D62" s="28">
        <v>10368</v>
      </c>
      <c r="E62" s="21">
        <v>10368</v>
      </c>
      <c r="F62" s="28">
        <v>10368</v>
      </c>
      <c r="G62" s="28">
        <v>10368</v>
      </c>
      <c r="H62" s="28">
        <v>10368</v>
      </c>
      <c r="I62" s="21">
        <v>10368</v>
      </c>
      <c r="J62" s="28">
        <v>10368</v>
      </c>
      <c r="K62" s="28">
        <v>10368</v>
      </c>
      <c r="L62" s="28">
        <v>10368</v>
      </c>
      <c r="M62" s="21">
        <v>10368</v>
      </c>
      <c r="N62" s="28">
        <v>10368</v>
      </c>
      <c r="O62" s="28">
        <v>10371</v>
      </c>
      <c r="P62" s="28">
        <v>10371</v>
      </c>
      <c r="Q62" s="21">
        <v>10371</v>
      </c>
      <c r="R62" s="28">
        <v>10371</v>
      </c>
      <c r="S62" s="28">
        <v>10371</v>
      </c>
      <c r="T62" s="28">
        <v>10371</v>
      </c>
      <c r="U62" s="21">
        <v>10371</v>
      </c>
    </row>
    <row r="63" spans="1:21" ht="13.5">
      <c r="A63" s="2" t="s">
        <v>82</v>
      </c>
      <c r="B63" s="28">
        <v>11905</v>
      </c>
      <c r="C63" s="28">
        <v>12910</v>
      </c>
      <c r="D63" s="28">
        <v>12736</v>
      </c>
      <c r="E63" s="21">
        <v>13794</v>
      </c>
      <c r="F63" s="28">
        <v>12705</v>
      </c>
      <c r="G63" s="28">
        <v>12360</v>
      </c>
      <c r="H63" s="28">
        <v>12917</v>
      </c>
      <c r="I63" s="21">
        <v>12771</v>
      </c>
      <c r="J63" s="28">
        <v>12062</v>
      </c>
      <c r="K63" s="28">
        <v>13305</v>
      </c>
      <c r="L63" s="28">
        <v>13115</v>
      </c>
      <c r="M63" s="21">
        <v>12776</v>
      </c>
      <c r="N63" s="28">
        <v>15994</v>
      </c>
      <c r="O63" s="28">
        <v>15843</v>
      </c>
      <c r="P63" s="28">
        <v>10325</v>
      </c>
      <c r="Q63" s="21">
        <v>9876</v>
      </c>
      <c r="R63" s="28">
        <v>10784</v>
      </c>
      <c r="S63" s="28">
        <v>9238</v>
      </c>
      <c r="T63" s="28">
        <v>7724</v>
      </c>
      <c r="U63" s="21">
        <v>8387</v>
      </c>
    </row>
    <row r="64" spans="1:21" ht="13.5">
      <c r="A64" s="2" t="s">
        <v>83</v>
      </c>
      <c r="B64" s="28">
        <v>-248</v>
      </c>
      <c r="C64" s="28">
        <v>-247</v>
      </c>
      <c r="D64" s="28">
        <v>-277</v>
      </c>
      <c r="E64" s="21">
        <v>-277</v>
      </c>
      <c r="F64" s="28">
        <v>-277</v>
      </c>
      <c r="G64" s="28">
        <v>-277</v>
      </c>
      <c r="H64" s="28">
        <v>-276</v>
      </c>
      <c r="I64" s="21">
        <v>-276</v>
      </c>
      <c r="J64" s="28">
        <v>-276</v>
      </c>
      <c r="K64" s="28">
        <v>-276</v>
      </c>
      <c r="L64" s="28">
        <v>-276</v>
      </c>
      <c r="M64" s="21">
        <v>-276</v>
      </c>
      <c r="N64" s="28">
        <v>-284</v>
      </c>
      <c r="O64" s="28">
        <v>-283</v>
      </c>
      <c r="P64" s="28">
        <v>-283</v>
      </c>
      <c r="Q64" s="21">
        <v>-283</v>
      </c>
      <c r="R64" s="28">
        <v>-283</v>
      </c>
      <c r="S64" s="28">
        <v>-282</v>
      </c>
      <c r="T64" s="28">
        <v>-282</v>
      </c>
      <c r="U64" s="21">
        <v>-198</v>
      </c>
    </row>
    <row r="65" spans="1:21" ht="13.5">
      <c r="A65" s="2" t="s">
        <v>84</v>
      </c>
      <c r="B65" s="28">
        <v>27021</v>
      </c>
      <c r="C65" s="28">
        <v>28026</v>
      </c>
      <c r="D65" s="28">
        <v>27827</v>
      </c>
      <c r="E65" s="21">
        <v>28885</v>
      </c>
      <c r="F65" s="28">
        <v>27796</v>
      </c>
      <c r="G65" s="28">
        <v>27452</v>
      </c>
      <c r="H65" s="28">
        <v>28009</v>
      </c>
      <c r="I65" s="21">
        <v>27863</v>
      </c>
      <c r="J65" s="28">
        <v>27154</v>
      </c>
      <c r="K65" s="28">
        <v>28397</v>
      </c>
      <c r="L65" s="28">
        <v>28207</v>
      </c>
      <c r="M65" s="21">
        <v>27868</v>
      </c>
      <c r="N65" s="28">
        <v>31078</v>
      </c>
      <c r="O65" s="28">
        <v>30931</v>
      </c>
      <c r="P65" s="28">
        <v>25413</v>
      </c>
      <c r="Q65" s="21">
        <v>24964</v>
      </c>
      <c r="R65" s="28">
        <v>25873</v>
      </c>
      <c r="S65" s="28">
        <v>24327</v>
      </c>
      <c r="T65" s="28">
        <v>22814</v>
      </c>
      <c r="U65" s="21">
        <v>23559</v>
      </c>
    </row>
    <row r="66" spans="1:21" ht="13.5">
      <c r="A66" s="2" t="s">
        <v>169</v>
      </c>
      <c r="B66" s="28">
        <v>406</v>
      </c>
      <c r="C66" s="28">
        <v>379</v>
      </c>
      <c r="D66" s="28">
        <v>338</v>
      </c>
      <c r="E66" s="21">
        <v>135</v>
      </c>
      <c r="F66" s="28">
        <v>65</v>
      </c>
      <c r="G66" s="28">
        <v>27</v>
      </c>
      <c r="H66" s="28">
        <v>38</v>
      </c>
      <c r="I66" s="21">
        <v>100</v>
      </c>
      <c r="J66" s="28">
        <v>13</v>
      </c>
      <c r="K66" s="28">
        <v>3</v>
      </c>
      <c r="L66" s="28">
        <v>14</v>
      </c>
      <c r="M66" s="21">
        <v>31</v>
      </c>
      <c r="N66" s="28">
        <v>13</v>
      </c>
      <c r="O66" s="28">
        <v>-38</v>
      </c>
      <c r="P66" s="28">
        <v>-30</v>
      </c>
      <c r="Q66" s="21">
        <v>-20</v>
      </c>
      <c r="R66" s="28">
        <v>-33</v>
      </c>
      <c r="S66" s="28">
        <v>10</v>
      </c>
      <c r="T66" s="28">
        <v>13</v>
      </c>
      <c r="U66" s="21">
        <v>4</v>
      </c>
    </row>
    <row r="67" spans="1:21" ht="13.5">
      <c r="A67" s="2" t="s">
        <v>170</v>
      </c>
      <c r="B67" s="28">
        <v>418</v>
      </c>
      <c r="C67" s="28">
        <v>418</v>
      </c>
      <c r="D67" s="28">
        <v>418</v>
      </c>
      <c r="E67" s="21">
        <v>418</v>
      </c>
      <c r="F67" s="28">
        <v>383</v>
      </c>
      <c r="G67" s="28">
        <v>394</v>
      </c>
      <c r="H67" s="28">
        <v>394</v>
      </c>
      <c r="I67" s="21">
        <v>394</v>
      </c>
      <c r="J67" s="28">
        <v>363</v>
      </c>
      <c r="K67" s="28">
        <v>99</v>
      </c>
      <c r="L67" s="28">
        <v>99</v>
      </c>
      <c r="M67" s="21">
        <v>99</v>
      </c>
      <c r="N67" s="28">
        <v>99</v>
      </c>
      <c r="O67" s="28">
        <v>99</v>
      </c>
      <c r="P67" s="28">
        <v>99</v>
      </c>
      <c r="Q67" s="21">
        <v>99</v>
      </c>
      <c r="R67" s="28">
        <v>-839</v>
      </c>
      <c r="S67" s="28">
        <v>-839</v>
      </c>
      <c r="T67" s="28">
        <v>-924</v>
      </c>
      <c r="U67" s="21">
        <v>-924</v>
      </c>
    </row>
    <row r="68" spans="1:21" ht="13.5">
      <c r="A68" s="2" t="s">
        <v>171</v>
      </c>
      <c r="B68" s="28">
        <v>445</v>
      </c>
      <c r="C68" s="28">
        <v>445</v>
      </c>
      <c r="D68" s="28">
        <v>234</v>
      </c>
      <c r="E68" s="21">
        <v>234</v>
      </c>
      <c r="F68" s="28">
        <v>-14</v>
      </c>
      <c r="G68" s="28">
        <v>-14</v>
      </c>
      <c r="H68" s="28">
        <v>-80</v>
      </c>
      <c r="I68" s="21">
        <v>-80</v>
      </c>
      <c r="J68" s="28">
        <v>28</v>
      </c>
      <c r="K68" s="28">
        <v>28</v>
      </c>
      <c r="L68" s="28">
        <v>3</v>
      </c>
      <c r="M68" s="21">
        <v>3</v>
      </c>
      <c r="N68" s="28">
        <v>6</v>
      </c>
      <c r="O68" s="28"/>
      <c r="P68" s="28"/>
      <c r="Q68" s="21">
        <v>21</v>
      </c>
      <c r="R68" s="28"/>
      <c r="S68" s="28"/>
      <c r="T68" s="28"/>
      <c r="U68" s="21">
        <v>-4</v>
      </c>
    </row>
    <row r="69" spans="1:21" ht="13.5">
      <c r="A69" s="2" t="s">
        <v>172</v>
      </c>
      <c r="B69" s="28">
        <v>1270</v>
      </c>
      <c r="C69" s="28">
        <v>1243</v>
      </c>
      <c r="D69" s="28">
        <v>991</v>
      </c>
      <c r="E69" s="21">
        <v>787</v>
      </c>
      <c r="F69" s="28">
        <v>434</v>
      </c>
      <c r="G69" s="28">
        <v>407</v>
      </c>
      <c r="H69" s="28">
        <v>352</v>
      </c>
      <c r="I69" s="21">
        <v>414</v>
      </c>
      <c r="J69" s="28">
        <v>405</v>
      </c>
      <c r="K69" s="28">
        <v>131</v>
      </c>
      <c r="L69" s="28">
        <v>117</v>
      </c>
      <c r="M69" s="21">
        <v>134</v>
      </c>
      <c r="N69" s="28">
        <v>118</v>
      </c>
      <c r="O69" s="28">
        <v>60</v>
      </c>
      <c r="P69" s="28">
        <v>68</v>
      </c>
      <c r="Q69" s="21">
        <v>100</v>
      </c>
      <c r="R69" s="28">
        <v>-872</v>
      </c>
      <c r="S69" s="28">
        <v>-828</v>
      </c>
      <c r="T69" s="28">
        <v>-910</v>
      </c>
      <c r="U69" s="21">
        <v>-924</v>
      </c>
    </row>
    <row r="70" spans="1:21" ht="13.5">
      <c r="A70" s="24" t="s">
        <v>173</v>
      </c>
      <c r="B70" s="28">
        <v>215</v>
      </c>
      <c r="C70" s="28">
        <v>195</v>
      </c>
      <c r="D70" s="28">
        <v>185</v>
      </c>
      <c r="E70" s="21">
        <v>212</v>
      </c>
      <c r="F70" s="28">
        <v>187</v>
      </c>
      <c r="G70" s="28">
        <v>172</v>
      </c>
      <c r="H70" s="28">
        <v>150</v>
      </c>
      <c r="I70" s="21">
        <v>164</v>
      </c>
      <c r="J70" s="28">
        <v>155</v>
      </c>
      <c r="K70" s="28">
        <v>210</v>
      </c>
      <c r="L70" s="28">
        <v>219</v>
      </c>
      <c r="M70" s="21">
        <v>196</v>
      </c>
      <c r="N70" s="28">
        <v>234</v>
      </c>
      <c r="O70" s="28">
        <v>149</v>
      </c>
      <c r="P70" s="28">
        <v>144</v>
      </c>
      <c r="Q70" s="21">
        <v>205</v>
      </c>
      <c r="R70" s="28">
        <v>176</v>
      </c>
      <c r="S70" s="28">
        <v>177</v>
      </c>
      <c r="T70" s="28">
        <v>153</v>
      </c>
      <c r="U70" s="21">
        <v>174</v>
      </c>
    </row>
    <row r="71" spans="1:21" ht="13.5">
      <c r="A71" s="24" t="s">
        <v>174</v>
      </c>
      <c r="B71" s="28">
        <v>28507</v>
      </c>
      <c r="C71" s="28">
        <v>29466</v>
      </c>
      <c r="D71" s="28">
        <v>29004</v>
      </c>
      <c r="E71" s="21">
        <v>29886</v>
      </c>
      <c r="F71" s="28">
        <v>28418</v>
      </c>
      <c r="G71" s="28">
        <v>28032</v>
      </c>
      <c r="H71" s="28">
        <v>28512</v>
      </c>
      <c r="I71" s="21">
        <v>28442</v>
      </c>
      <c r="J71" s="28">
        <v>27716</v>
      </c>
      <c r="K71" s="28">
        <v>28739</v>
      </c>
      <c r="L71" s="28">
        <v>28544</v>
      </c>
      <c r="M71" s="21">
        <v>28198</v>
      </c>
      <c r="N71" s="28">
        <v>31432</v>
      </c>
      <c r="O71" s="28">
        <v>31142</v>
      </c>
      <c r="P71" s="28">
        <v>25626</v>
      </c>
      <c r="Q71" s="21">
        <v>25269</v>
      </c>
      <c r="R71" s="28">
        <v>25177</v>
      </c>
      <c r="S71" s="28">
        <v>23676</v>
      </c>
      <c r="T71" s="28">
        <v>22056</v>
      </c>
      <c r="U71" s="21">
        <v>22809</v>
      </c>
    </row>
    <row r="72" spans="1:21" ht="14.25" thickBot="1">
      <c r="A72" s="6" t="s">
        <v>85</v>
      </c>
      <c r="B72" s="28">
        <v>98375</v>
      </c>
      <c r="C72" s="28">
        <v>93029</v>
      </c>
      <c r="D72" s="28">
        <v>90565</v>
      </c>
      <c r="E72" s="21">
        <v>93258</v>
      </c>
      <c r="F72" s="28">
        <v>97246</v>
      </c>
      <c r="G72" s="28">
        <v>96276</v>
      </c>
      <c r="H72" s="28">
        <v>95666</v>
      </c>
      <c r="I72" s="21">
        <v>93748</v>
      </c>
      <c r="J72" s="28">
        <v>95228</v>
      </c>
      <c r="K72" s="28">
        <v>92969</v>
      </c>
      <c r="L72" s="28">
        <v>93649</v>
      </c>
      <c r="M72" s="21">
        <v>100124</v>
      </c>
      <c r="N72" s="28">
        <v>104404</v>
      </c>
      <c r="O72" s="28">
        <v>101224</v>
      </c>
      <c r="P72" s="28">
        <v>92082</v>
      </c>
      <c r="Q72" s="21">
        <v>97727</v>
      </c>
      <c r="R72" s="28">
        <v>103629</v>
      </c>
      <c r="S72" s="28">
        <v>101920</v>
      </c>
      <c r="T72" s="28">
        <v>100416</v>
      </c>
      <c r="U72" s="21">
        <v>106447</v>
      </c>
    </row>
    <row r="73" spans="1:21" ht="14.25" thickTop="1">
      <c r="A73" s="7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5" ht="13.5">
      <c r="A75" s="19" t="s">
        <v>90</v>
      </c>
    </row>
    <row r="76" ht="13.5">
      <c r="A76" s="19" t="s">
        <v>91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3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9" t="s">
        <v>86</v>
      </c>
      <c r="B2" s="13">
        <v>3443</v>
      </c>
      <c r="C2" s="13"/>
      <c r="D2" s="13"/>
      <c r="E2" s="13"/>
      <c r="F2" s="13"/>
      <c r="G2" s="13"/>
    </row>
    <row r="3" spans="1:7" ht="14.25" thickBot="1">
      <c r="A3" s="10" t="s">
        <v>87</v>
      </c>
      <c r="B3" s="1" t="s">
        <v>88</v>
      </c>
      <c r="C3" s="1"/>
      <c r="D3" s="1"/>
      <c r="E3" s="1"/>
      <c r="F3" s="1"/>
      <c r="G3" s="1"/>
    </row>
    <row r="4" spans="1:7" ht="14.25" thickTop="1">
      <c r="A4" s="9" t="s">
        <v>30</v>
      </c>
      <c r="B4" s="14" t="str">
        <f>HYPERLINK("http://www.kabupro.jp/mark/20131210/S1000OXI.htm","訂正有価証券報告書")</f>
        <v>訂正有価証券報告書</v>
      </c>
      <c r="C4" s="14" t="str">
        <f>HYPERLINK("http://www.kabupro.jp/mark/20131210/S1000OXI.htm","訂正有価証券報告書")</f>
        <v>訂正有価証券報告書</v>
      </c>
      <c r="D4" s="14" t="str">
        <f>HYPERLINK("http://www.kabupro.jp/mark/20131210/S1000OW1.htm","訂正有価証券報告書")</f>
        <v>訂正有価証券報告書</v>
      </c>
      <c r="E4" s="14" t="str">
        <f>HYPERLINK("http://www.kabupro.jp/mark/20131210/S1000OW1.htm","訂正有価証券報告書")</f>
        <v>訂正有価証券報告書</v>
      </c>
      <c r="F4" s="14" t="str">
        <f>HYPERLINK("http://www.kabupro.jp/mark/20131210/S1000OVS.htm","訂正有価証券報告書")</f>
        <v>訂正有価証券報告書</v>
      </c>
      <c r="G4" s="14" t="str">
        <f>HYPERLINK("http://www.kabupro.jp/mark/20131210/S1000OVX.htm","訂正有価証券報告書")</f>
        <v>訂正有価証券報告書</v>
      </c>
    </row>
    <row r="5" spans="1:7" ht="14.25" thickBot="1">
      <c r="A5" s="10" t="s">
        <v>31</v>
      </c>
      <c r="B5" s="1" t="s">
        <v>37</v>
      </c>
      <c r="C5" s="1" t="s">
        <v>37</v>
      </c>
      <c r="D5" s="1" t="s">
        <v>37</v>
      </c>
      <c r="E5" s="1" t="s">
        <v>37</v>
      </c>
      <c r="F5" s="1" t="s">
        <v>37</v>
      </c>
      <c r="G5" s="1" t="s">
        <v>37</v>
      </c>
    </row>
    <row r="6" spans="1:7" ht="15" thickBot="1" thickTop="1">
      <c r="A6" s="9" t="s">
        <v>32</v>
      </c>
      <c r="B6" s="17" t="s">
        <v>120</v>
      </c>
      <c r="C6" s="18"/>
      <c r="D6" s="18"/>
      <c r="E6" s="18"/>
      <c r="F6" s="18"/>
      <c r="G6" s="18"/>
    </row>
    <row r="7" spans="1:7" ht="14.25" thickTop="1">
      <c r="A7" s="11" t="s">
        <v>33</v>
      </c>
      <c r="B7" s="15" t="s">
        <v>38</v>
      </c>
      <c r="C7" s="15" t="s">
        <v>38</v>
      </c>
      <c r="D7" s="15" t="s">
        <v>38</v>
      </c>
      <c r="E7" s="15" t="s">
        <v>38</v>
      </c>
      <c r="F7" s="15" t="s">
        <v>38</v>
      </c>
      <c r="G7" s="15" t="s">
        <v>38</v>
      </c>
    </row>
    <row r="8" spans="1:7" ht="13.5">
      <c r="A8" s="12" t="s">
        <v>34</v>
      </c>
      <c r="B8" s="16" t="s">
        <v>92</v>
      </c>
      <c r="C8" s="16" t="s">
        <v>93</v>
      </c>
      <c r="D8" s="16" t="s">
        <v>94</v>
      </c>
      <c r="E8" s="16" t="s">
        <v>95</v>
      </c>
      <c r="F8" s="16" t="s">
        <v>96</v>
      </c>
      <c r="G8" s="16" t="s">
        <v>97</v>
      </c>
    </row>
    <row r="9" spans="1:7" ht="13.5">
      <c r="A9" s="12" t="s">
        <v>35</v>
      </c>
      <c r="B9" s="16" t="s">
        <v>39</v>
      </c>
      <c r="C9" s="16" t="s">
        <v>40</v>
      </c>
      <c r="D9" s="16" t="s">
        <v>41</v>
      </c>
      <c r="E9" s="16" t="s">
        <v>42</v>
      </c>
      <c r="F9" s="16" t="s">
        <v>43</v>
      </c>
      <c r="G9" s="16" t="s">
        <v>43</v>
      </c>
    </row>
    <row r="10" spans="1:7" ht="14.25" thickBot="1">
      <c r="A10" s="12" t="s">
        <v>36</v>
      </c>
      <c r="B10" s="16" t="s">
        <v>45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</row>
    <row r="11" spans="1:7" ht="14.25" thickTop="1">
      <c r="A11" s="26" t="s">
        <v>98</v>
      </c>
      <c r="B11" s="20">
        <v>9</v>
      </c>
      <c r="C11" s="20">
        <v>249</v>
      </c>
      <c r="D11" s="20">
        <v>1743</v>
      </c>
      <c r="E11" s="20">
        <v>2641</v>
      </c>
      <c r="F11" s="20"/>
      <c r="G11" s="20"/>
    </row>
    <row r="12" spans="1:7" ht="13.5">
      <c r="A12" s="24" t="s">
        <v>99</v>
      </c>
      <c r="B12" s="21">
        <v>358</v>
      </c>
      <c r="C12" s="21">
        <v>430</v>
      </c>
      <c r="D12" s="21">
        <v>400</v>
      </c>
      <c r="E12" s="21">
        <v>360</v>
      </c>
      <c r="F12" s="21">
        <v>30</v>
      </c>
      <c r="G12" s="21">
        <v>30</v>
      </c>
    </row>
    <row r="13" spans="1:7" ht="13.5">
      <c r="A13" s="24" t="s">
        <v>100</v>
      </c>
      <c r="B13" s="21">
        <v>75</v>
      </c>
      <c r="C13" s="21">
        <v>80</v>
      </c>
      <c r="D13" s="21">
        <v>86</v>
      </c>
      <c r="E13" s="21">
        <v>72</v>
      </c>
      <c r="F13" s="21">
        <v>6</v>
      </c>
      <c r="G13" s="21">
        <v>6</v>
      </c>
    </row>
    <row r="14" spans="1:7" ht="13.5">
      <c r="A14" s="24" t="s">
        <v>101</v>
      </c>
      <c r="B14" s="21">
        <v>443</v>
      </c>
      <c r="C14" s="21">
        <v>760</v>
      </c>
      <c r="D14" s="21">
        <v>2230</v>
      </c>
      <c r="E14" s="21">
        <v>3073</v>
      </c>
      <c r="F14" s="21">
        <v>36</v>
      </c>
      <c r="G14" s="21">
        <v>36</v>
      </c>
    </row>
    <row r="15" spans="1:7" ht="13.5">
      <c r="A15" s="24" t="s">
        <v>102</v>
      </c>
      <c r="B15" s="21">
        <v>414</v>
      </c>
      <c r="C15" s="21">
        <v>462</v>
      </c>
      <c r="D15" s="21">
        <v>457</v>
      </c>
      <c r="E15" s="21">
        <v>409</v>
      </c>
      <c r="F15" s="21">
        <v>32</v>
      </c>
      <c r="G15" s="21">
        <v>32</v>
      </c>
    </row>
    <row r="16" spans="1:7" ht="14.25" thickBot="1">
      <c r="A16" s="25" t="s">
        <v>103</v>
      </c>
      <c r="B16" s="22">
        <v>28</v>
      </c>
      <c r="C16" s="22">
        <v>298</v>
      </c>
      <c r="D16" s="22">
        <v>1772</v>
      </c>
      <c r="E16" s="22">
        <v>2663</v>
      </c>
      <c r="F16" s="22">
        <v>3</v>
      </c>
      <c r="G16" s="22">
        <v>3</v>
      </c>
    </row>
    <row r="17" spans="1:7" ht="14.25" thickTop="1">
      <c r="A17" s="24" t="s">
        <v>104</v>
      </c>
      <c r="B17" s="21">
        <v>0</v>
      </c>
      <c r="C17" s="21">
        <v>0</v>
      </c>
      <c r="D17" s="21">
        <v>0</v>
      </c>
      <c r="E17" s="21">
        <v>0</v>
      </c>
      <c r="F17" s="21"/>
      <c r="G17" s="21"/>
    </row>
    <row r="18" spans="1:7" ht="13.5">
      <c r="A18" s="24" t="s">
        <v>105</v>
      </c>
      <c r="B18" s="21">
        <v>5</v>
      </c>
      <c r="C18" s="21">
        <v>6</v>
      </c>
      <c r="D18" s="21">
        <v>7</v>
      </c>
      <c r="E18" s="21">
        <v>6</v>
      </c>
      <c r="F18" s="21">
        <v>0</v>
      </c>
      <c r="G18" s="21">
        <v>0</v>
      </c>
    </row>
    <row r="19" spans="1:7" ht="13.5">
      <c r="A19" s="24" t="s">
        <v>48</v>
      </c>
      <c r="B19" s="21">
        <v>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ht="13.5">
      <c r="A20" s="24" t="s">
        <v>106</v>
      </c>
      <c r="B20" s="21">
        <v>7</v>
      </c>
      <c r="C20" s="21">
        <v>7</v>
      </c>
      <c r="D20" s="21">
        <v>7</v>
      </c>
      <c r="E20" s="21">
        <v>6</v>
      </c>
      <c r="F20" s="21">
        <v>0</v>
      </c>
      <c r="G20" s="21">
        <v>0</v>
      </c>
    </row>
    <row r="21" spans="1:7" ht="13.5">
      <c r="A21" s="24" t="s">
        <v>107</v>
      </c>
      <c r="B21" s="21">
        <v>47</v>
      </c>
      <c r="C21" s="21">
        <v>49</v>
      </c>
      <c r="D21" s="21">
        <v>54</v>
      </c>
      <c r="E21" s="21">
        <v>42</v>
      </c>
      <c r="F21" s="21"/>
      <c r="G21" s="21"/>
    </row>
    <row r="22" spans="1:7" ht="13.5">
      <c r="A22" s="24" t="s">
        <v>108</v>
      </c>
      <c r="B22" s="21">
        <v>15</v>
      </c>
      <c r="C22" s="21">
        <v>19</v>
      </c>
      <c r="D22" s="21">
        <v>21</v>
      </c>
      <c r="E22" s="21">
        <v>20</v>
      </c>
      <c r="F22" s="21">
        <v>1</v>
      </c>
      <c r="G22" s="21">
        <v>1</v>
      </c>
    </row>
    <row r="23" spans="1:7" ht="13.5">
      <c r="A23" s="24" t="s">
        <v>109</v>
      </c>
      <c r="B23" s="21">
        <v>8</v>
      </c>
      <c r="C23" s="21">
        <v>8</v>
      </c>
      <c r="D23" s="21">
        <v>8</v>
      </c>
      <c r="E23" s="21">
        <v>8</v>
      </c>
      <c r="F23" s="21">
        <v>1</v>
      </c>
      <c r="G23" s="21">
        <v>1</v>
      </c>
    </row>
    <row r="24" spans="1:7" ht="13.5">
      <c r="A24" s="24" t="s">
        <v>110</v>
      </c>
      <c r="B24" s="21"/>
      <c r="C24" s="21">
        <v>0</v>
      </c>
      <c r="D24" s="21"/>
      <c r="E24" s="21">
        <v>32</v>
      </c>
      <c r="F24" s="21"/>
      <c r="G24" s="21"/>
    </row>
    <row r="25" spans="1:7" ht="13.5">
      <c r="A25" s="24" t="s">
        <v>111</v>
      </c>
      <c r="B25" s="21">
        <v>71</v>
      </c>
      <c r="C25" s="21">
        <v>77</v>
      </c>
      <c r="D25" s="21">
        <v>84</v>
      </c>
      <c r="E25" s="21">
        <v>105</v>
      </c>
      <c r="F25" s="21">
        <v>2</v>
      </c>
      <c r="G25" s="21">
        <v>2</v>
      </c>
    </row>
    <row r="26" spans="1:7" ht="14.25" thickBot="1">
      <c r="A26" s="25" t="s">
        <v>112</v>
      </c>
      <c r="B26" s="22">
        <v>-35</v>
      </c>
      <c r="C26" s="22">
        <v>227</v>
      </c>
      <c r="D26" s="22">
        <v>1695</v>
      </c>
      <c r="E26" s="22">
        <v>2565</v>
      </c>
      <c r="F26" s="22">
        <v>1</v>
      </c>
      <c r="G26" s="22">
        <v>1</v>
      </c>
    </row>
    <row r="27" spans="1:7" ht="14.25" thickTop="1">
      <c r="A27" s="24" t="s">
        <v>113</v>
      </c>
      <c r="B27" s="21">
        <v>70</v>
      </c>
      <c r="C27" s="21"/>
      <c r="D27" s="21"/>
      <c r="E27" s="21"/>
      <c r="F27" s="21"/>
      <c r="G27" s="21"/>
    </row>
    <row r="28" spans="1:7" ht="13.5">
      <c r="A28" s="24" t="s">
        <v>114</v>
      </c>
      <c r="B28" s="21">
        <v>70</v>
      </c>
      <c r="C28" s="21"/>
      <c r="D28" s="21"/>
      <c r="E28" s="21"/>
      <c r="F28" s="21"/>
      <c r="G28" s="21"/>
    </row>
    <row r="29" spans="1:7" ht="13.5">
      <c r="A29" s="6" t="s">
        <v>115</v>
      </c>
      <c r="B29" s="21">
        <v>35</v>
      </c>
      <c r="C29" s="21">
        <v>227</v>
      </c>
      <c r="D29" s="21">
        <v>1695</v>
      </c>
      <c r="E29" s="21">
        <v>2565</v>
      </c>
      <c r="F29" s="21">
        <v>1</v>
      </c>
      <c r="G29" s="21">
        <v>1</v>
      </c>
    </row>
    <row r="30" spans="1:7" ht="13.5">
      <c r="A30" s="6" t="s">
        <v>116</v>
      </c>
      <c r="B30" s="21">
        <v>2</v>
      </c>
      <c r="C30" s="21">
        <v>5</v>
      </c>
      <c r="D30" s="21">
        <v>2</v>
      </c>
      <c r="E30" s="21">
        <v>15</v>
      </c>
      <c r="F30" s="21">
        <v>2</v>
      </c>
      <c r="G30" s="21">
        <v>2</v>
      </c>
    </row>
    <row r="31" spans="1:7" ht="13.5">
      <c r="A31" s="6" t="s">
        <v>117</v>
      </c>
      <c r="B31" s="21">
        <v>25</v>
      </c>
      <c r="C31" s="21">
        <v>46</v>
      </c>
      <c r="D31" s="21">
        <v>-18</v>
      </c>
      <c r="E31" s="21">
        <v>-25</v>
      </c>
      <c r="F31" s="21">
        <v>-1</v>
      </c>
      <c r="G31" s="21">
        <v>-1</v>
      </c>
    </row>
    <row r="32" spans="1:7" ht="13.5">
      <c r="A32" s="6" t="s">
        <v>118</v>
      </c>
      <c r="B32" s="21">
        <v>27</v>
      </c>
      <c r="C32" s="21">
        <v>51</v>
      </c>
      <c r="D32" s="21">
        <v>-16</v>
      </c>
      <c r="E32" s="21">
        <v>-9</v>
      </c>
      <c r="F32" s="21">
        <v>0</v>
      </c>
      <c r="G32" s="21">
        <v>0</v>
      </c>
    </row>
    <row r="33" spans="1:7" ht="14.25" thickBot="1">
      <c r="A33" s="6" t="s">
        <v>119</v>
      </c>
      <c r="B33" s="21">
        <v>7</v>
      </c>
      <c r="C33" s="21">
        <v>176</v>
      </c>
      <c r="D33" s="21">
        <v>1712</v>
      </c>
      <c r="E33" s="21">
        <v>2575</v>
      </c>
      <c r="F33" s="21">
        <v>0</v>
      </c>
      <c r="G33" s="21">
        <v>0</v>
      </c>
    </row>
    <row r="34" spans="1:7" ht="14.25" thickTop="1">
      <c r="A34" s="7"/>
      <c r="B34" s="23"/>
      <c r="C34" s="23"/>
      <c r="D34" s="23"/>
      <c r="E34" s="23"/>
      <c r="F34" s="23"/>
      <c r="G34" s="23"/>
    </row>
    <row r="36" ht="13.5">
      <c r="A36" s="19" t="s">
        <v>90</v>
      </c>
    </row>
    <row r="37" ht="13.5">
      <c r="A37" s="19" t="s">
        <v>91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9" t="s">
        <v>86</v>
      </c>
      <c r="B2" s="13">
        <v>3443</v>
      </c>
      <c r="C2" s="13"/>
      <c r="D2" s="13"/>
      <c r="E2" s="13"/>
      <c r="F2" s="13"/>
    </row>
    <row r="3" spans="1:6" ht="14.25" thickBot="1">
      <c r="A3" s="10" t="s">
        <v>87</v>
      </c>
      <c r="B3" s="1" t="s">
        <v>88</v>
      </c>
      <c r="C3" s="1"/>
      <c r="D3" s="1"/>
      <c r="E3" s="1"/>
      <c r="F3" s="1"/>
    </row>
    <row r="4" spans="1:6" ht="14.25" thickTop="1">
      <c r="A4" s="9" t="s">
        <v>30</v>
      </c>
      <c r="B4" s="14" t="str">
        <f>HYPERLINK("http://www.kabupro.jp/mark/20131210/S1000OXI.htm","訂正有価証券報告書")</f>
        <v>訂正有価証券報告書</v>
      </c>
      <c r="C4" s="14" t="str">
        <f>HYPERLINK("http://www.kabupro.jp/mark/20131210/S1000OXI.htm","訂正有価証券報告書")</f>
        <v>訂正有価証券報告書</v>
      </c>
      <c r="D4" s="14" t="str">
        <f>HYPERLINK("http://www.kabupro.jp/mark/20131210/S1000OW1.htm","訂正有価証券報告書")</f>
        <v>訂正有価証券報告書</v>
      </c>
      <c r="E4" s="14" t="str">
        <f>HYPERLINK("http://www.kabupro.jp/mark/20131210/S1000OW1.htm","訂正有価証券報告書")</f>
        <v>訂正有価証券報告書</v>
      </c>
      <c r="F4" s="14" t="str">
        <f>HYPERLINK("http://www.kabupro.jp/mark/20131210/S1000OVX.htm","訂正有価証券報告書")</f>
        <v>訂正有価証券報告書</v>
      </c>
    </row>
    <row r="5" spans="1:6" ht="14.25" thickBot="1">
      <c r="A5" s="10" t="s">
        <v>31</v>
      </c>
      <c r="B5" s="1" t="s">
        <v>37</v>
      </c>
      <c r="C5" s="1" t="s">
        <v>37</v>
      </c>
      <c r="D5" s="1" t="s">
        <v>37</v>
      </c>
      <c r="E5" s="1" t="s">
        <v>37</v>
      </c>
      <c r="F5" s="1" t="s">
        <v>37</v>
      </c>
    </row>
    <row r="6" spans="1:6" ht="15" thickBot="1" thickTop="1">
      <c r="A6" s="9" t="s">
        <v>32</v>
      </c>
      <c r="B6" s="17" t="s">
        <v>89</v>
      </c>
      <c r="C6" s="18"/>
      <c r="D6" s="18"/>
      <c r="E6" s="18"/>
      <c r="F6" s="18"/>
    </row>
    <row r="7" spans="1:6" ht="14.25" thickTop="1">
      <c r="A7" s="11" t="s">
        <v>33</v>
      </c>
      <c r="B7" s="15" t="s">
        <v>38</v>
      </c>
      <c r="C7" s="15" t="s">
        <v>38</v>
      </c>
      <c r="D7" s="15" t="s">
        <v>38</v>
      </c>
      <c r="E7" s="15" t="s">
        <v>38</v>
      </c>
      <c r="F7" s="15" t="s">
        <v>38</v>
      </c>
    </row>
    <row r="8" spans="1:6" ht="13.5">
      <c r="A8" s="12" t="s">
        <v>34</v>
      </c>
      <c r="B8" s="16"/>
      <c r="C8" s="16"/>
      <c r="D8" s="16"/>
      <c r="E8" s="16"/>
      <c r="F8" s="16"/>
    </row>
    <row r="9" spans="1:6" ht="13.5">
      <c r="A9" s="12" t="s">
        <v>35</v>
      </c>
      <c r="B9" s="16" t="s">
        <v>39</v>
      </c>
      <c r="C9" s="16" t="s">
        <v>40</v>
      </c>
      <c r="D9" s="16" t="s">
        <v>41</v>
      </c>
      <c r="E9" s="16" t="s">
        <v>42</v>
      </c>
      <c r="F9" s="16" t="s">
        <v>43</v>
      </c>
    </row>
    <row r="10" spans="1:6" ht="14.25" thickBot="1">
      <c r="A10" s="12" t="s">
        <v>36</v>
      </c>
      <c r="B10" s="16" t="s">
        <v>45</v>
      </c>
      <c r="C10" s="16" t="s">
        <v>45</v>
      </c>
      <c r="D10" s="16" t="s">
        <v>45</v>
      </c>
      <c r="E10" s="16" t="s">
        <v>45</v>
      </c>
      <c r="F10" s="16" t="s">
        <v>45</v>
      </c>
    </row>
    <row r="11" spans="1:6" ht="14.25" thickTop="1">
      <c r="A11" s="8" t="s">
        <v>44</v>
      </c>
      <c r="B11" s="20">
        <v>277</v>
      </c>
      <c r="C11" s="20">
        <v>419</v>
      </c>
      <c r="D11" s="20">
        <v>242</v>
      </c>
      <c r="E11" s="20">
        <v>27</v>
      </c>
      <c r="F11" s="20">
        <v>0</v>
      </c>
    </row>
    <row r="12" spans="1:6" ht="13.5">
      <c r="A12" s="2" t="s">
        <v>46</v>
      </c>
      <c r="B12" s="21">
        <v>2</v>
      </c>
      <c r="C12" s="21">
        <v>4</v>
      </c>
      <c r="D12" s="21">
        <v>2</v>
      </c>
      <c r="E12" s="21">
        <v>2</v>
      </c>
      <c r="F12" s="21">
        <v>0</v>
      </c>
    </row>
    <row r="13" spans="1:6" ht="13.5">
      <c r="A13" s="2" t="s">
        <v>47</v>
      </c>
      <c r="B13" s="21">
        <v>1</v>
      </c>
      <c r="C13" s="21">
        <v>50</v>
      </c>
      <c r="D13" s="21">
        <v>348</v>
      </c>
      <c r="E13" s="21">
        <v>487</v>
      </c>
      <c r="F13" s="21"/>
    </row>
    <row r="14" spans="1:6" ht="13.5">
      <c r="A14" s="2" t="s">
        <v>48</v>
      </c>
      <c r="B14" s="21">
        <v>1</v>
      </c>
      <c r="C14" s="21">
        <v>0</v>
      </c>
      <c r="D14" s="21">
        <v>1</v>
      </c>
      <c r="E14" s="21">
        <v>0</v>
      </c>
      <c r="F14" s="21">
        <v>0</v>
      </c>
    </row>
    <row r="15" spans="1:6" ht="13.5">
      <c r="A15" s="2" t="s">
        <v>49</v>
      </c>
      <c r="B15" s="21">
        <v>283</v>
      </c>
      <c r="C15" s="21">
        <v>475</v>
      </c>
      <c r="D15" s="21">
        <v>607</v>
      </c>
      <c r="E15" s="21">
        <v>532</v>
      </c>
      <c r="F15" s="21">
        <v>4</v>
      </c>
    </row>
    <row r="16" spans="1:6" ht="13.5">
      <c r="A16" s="3" t="s">
        <v>50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</row>
    <row r="17" spans="1:6" ht="13.5">
      <c r="A17" s="4" t="s">
        <v>51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</row>
    <row r="18" spans="1:6" ht="13.5">
      <c r="A18" s="4" t="s">
        <v>52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</row>
    <row r="19" spans="1:6" ht="13.5">
      <c r="A19" s="3" t="s">
        <v>53</v>
      </c>
      <c r="B19" s="21">
        <v>0</v>
      </c>
      <c r="C19" s="21">
        <v>0</v>
      </c>
      <c r="D19" s="21">
        <v>0</v>
      </c>
      <c r="E19" s="21">
        <v>0</v>
      </c>
      <c r="F19" s="21"/>
    </row>
    <row r="20" spans="1:6" ht="13.5">
      <c r="A20" s="4" t="s">
        <v>51</v>
      </c>
      <c r="B20" s="21">
        <v>0</v>
      </c>
      <c r="C20" s="21">
        <v>0</v>
      </c>
      <c r="D20" s="21">
        <v>0</v>
      </c>
      <c r="E20" s="21">
        <v>0</v>
      </c>
      <c r="F20" s="21"/>
    </row>
    <row r="21" spans="1:6" ht="13.5">
      <c r="A21" s="4" t="s">
        <v>54</v>
      </c>
      <c r="B21" s="21">
        <v>0</v>
      </c>
      <c r="C21" s="21">
        <v>0</v>
      </c>
      <c r="D21" s="21">
        <v>0</v>
      </c>
      <c r="E21" s="21">
        <v>0</v>
      </c>
      <c r="F21" s="21"/>
    </row>
    <row r="22" spans="1:6" ht="13.5">
      <c r="A22" s="3" t="s">
        <v>55</v>
      </c>
      <c r="B22" s="21"/>
      <c r="C22" s="21">
        <v>0</v>
      </c>
      <c r="D22" s="21">
        <v>0</v>
      </c>
      <c r="E22" s="21">
        <v>0</v>
      </c>
      <c r="F22" s="21">
        <v>0</v>
      </c>
    </row>
    <row r="23" spans="1:6" ht="13.5">
      <c r="A23" s="4" t="s">
        <v>51</v>
      </c>
      <c r="B23" s="21"/>
      <c r="C23" s="21">
        <v>0</v>
      </c>
      <c r="D23" s="21">
        <v>0</v>
      </c>
      <c r="E23" s="21">
        <v>0</v>
      </c>
      <c r="F23" s="21">
        <v>0</v>
      </c>
    </row>
    <row r="24" spans="1:6" ht="13.5">
      <c r="A24" s="4" t="s">
        <v>55</v>
      </c>
      <c r="B24" s="21"/>
      <c r="C24" s="21">
        <v>0</v>
      </c>
      <c r="D24" s="21">
        <v>0</v>
      </c>
      <c r="E24" s="21">
        <v>0</v>
      </c>
      <c r="F24" s="21">
        <v>0</v>
      </c>
    </row>
    <row r="25" spans="1:6" ht="13.5">
      <c r="A25" s="3" t="s">
        <v>56</v>
      </c>
      <c r="B25" s="21">
        <v>0</v>
      </c>
      <c r="C25" s="21">
        <v>0</v>
      </c>
      <c r="D25" s="21">
        <v>1</v>
      </c>
      <c r="E25" s="21">
        <v>1</v>
      </c>
      <c r="F25" s="21">
        <v>1</v>
      </c>
    </row>
    <row r="26" spans="1:6" ht="13.5">
      <c r="A26" s="3" t="s">
        <v>57</v>
      </c>
      <c r="B26" s="21">
        <v>5</v>
      </c>
      <c r="C26" s="21">
        <v>8</v>
      </c>
      <c r="D26" s="21">
        <v>12</v>
      </c>
      <c r="E26" s="21">
        <v>15</v>
      </c>
      <c r="F26" s="21"/>
    </row>
    <row r="27" spans="1:6" ht="13.5">
      <c r="A27" s="3" t="s">
        <v>58</v>
      </c>
      <c r="B27" s="21">
        <v>5</v>
      </c>
      <c r="C27" s="21">
        <v>8</v>
      </c>
      <c r="D27" s="21">
        <v>12</v>
      </c>
      <c r="E27" s="21">
        <v>15</v>
      </c>
      <c r="F27" s="21">
        <v>10</v>
      </c>
    </row>
    <row r="28" spans="1:6" ht="13.5">
      <c r="A28" s="3" t="s">
        <v>59</v>
      </c>
      <c r="B28" s="21">
        <v>22354</v>
      </c>
      <c r="C28" s="21">
        <v>22724</v>
      </c>
      <c r="D28" s="21">
        <v>22898</v>
      </c>
      <c r="E28" s="21">
        <v>22701</v>
      </c>
      <c r="F28" s="21">
        <v>21987</v>
      </c>
    </row>
    <row r="29" spans="1:6" ht="13.5">
      <c r="A29" s="3" t="s">
        <v>48</v>
      </c>
      <c r="B29" s="21">
        <v>1</v>
      </c>
      <c r="C29" s="21">
        <v>1</v>
      </c>
      <c r="D29" s="21">
        <v>2</v>
      </c>
      <c r="E29" s="21">
        <v>2</v>
      </c>
      <c r="F29" s="21"/>
    </row>
    <row r="30" spans="1:6" ht="13.5">
      <c r="A30" s="3" t="s">
        <v>60</v>
      </c>
      <c r="B30" s="21">
        <v>22356</v>
      </c>
      <c r="C30" s="21">
        <v>22726</v>
      </c>
      <c r="D30" s="21">
        <v>22934</v>
      </c>
      <c r="E30" s="21">
        <v>22717</v>
      </c>
      <c r="F30" s="21">
        <v>21987</v>
      </c>
    </row>
    <row r="31" spans="1:6" ht="13.5">
      <c r="A31" s="2" t="s">
        <v>61</v>
      </c>
      <c r="B31" s="21">
        <v>22362</v>
      </c>
      <c r="C31" s="21">
        <v>22735</v>
      </c>
      <c r="D31" s="21">
        <v>22948</v>
      </c>
      <c r="E31" s="21">
        <v>22734</v>
      </c>
      <c r="F31" s="21">
        <v>21999</v>
      </c>
    </row>
    <row r="32" spans="1:6" ht="13.5">
      <c r="A32" s="2" t="s">
        <v>62</v>
      </c>
      <c r="B32" s="21">
        <v>7</v>
      </c>
      <c r="C32" s="21">
        <v>15</v>
      </c>
      <c r="D32" s="21">
        <v>23</v>
      </c>
      <c r="E32" s="21">
        <v>32</v>
      </c>
      <c r="F32" s="21">
        <v>40</v>
      </c>
    </row>
    <row r="33" spans="1:6" ht="13.5">
      <c r="A33" s="2" t="s">
        <v>63</v>
      </c>
      <c r="B33" s="21">
        <v>7</v>
      </c>
      <c r="C33" s="21">
        <v>15</v>
      </c>
      <c r="D33" s="21">
        <v>23</v>
      </c>
      <c r="E33" s="21">
        <v>32</v>
      </c>
      <c r="F33" s="21">
        <v>40</v>
      </c>
    </row>
    <row r="34" spans="1:6" ht="14.25" thickBot="1">
      <c r="A34" s="5" t="s">
        <v>64</v>
      </c>
      <c r="B34" s="22">
        <v>22652</v>
      </c>
      <c r="C34" s="22">
        <v>23226</v>
      </c>
      <c r="D34" s="22">
        <v>23579</v>
      </c>
      <c r="E34" s="22">
        <v>23300</v>
      </c>
      <c r="F34" s="22">
        <v>22045</v>
      </c>
    </row>
    <row r="35" spans="1:6" ht="14.25" thickTop="1">
      <c r="A35" s="2" t="s">
        <v>65</v>
      </c>
      <c r="B35" s="21"/>
      <c r="C35" s="21">
        <v>0</v>
      </c>
      <c r="D35" s="21">
        <v>0</v>
      </c>
      <c r="E35" s="21">
        <v>0</v>
      </c>
      <c r="F35" s="21">
        <v>0</v>
      </c>
    </row>
    <row r="36" spans="1:6" ht="13.5">
      <c r="A36" s="2" t="s">
        <v>66</v>
      </c>
      <c r="B36" s="21">
        <v>279</v>
      </c>
      <c r="C36" s="21">
        <v>278</v>
      </c>
      <c r="D36" s="21">
        <v>1177</v>
      </c>
      <c r="E36" s="21">
        <v>1369</v>
      </c>
      <c r="F36" s="21">
        <v>1734</v>
      </c>
    </row>
    <row r="37" spans="1:6" ht="13.5">
      <c r="A37" s="2" t="s">
        <v>67</v>
      </c>
      <c r="B37" s="21">
        <v>29</v>
      </c>
      <c r="C37" s="21">
        <v>32</v>
      </c>
      <c r="D37" s="21">
        <v>34</v>
      </c>
      <c r="E37" s="21">
        <v>42</v>
      </c>
      <c r="F37" s="21"/>
    </row>
    <row r="38" spans="1:6" ht="13.5">
      <c r="A38" s="2" t="s">
        <v>68</v>
      </c>
      <c r="B38" s="21">
        <v>8</v>
      </c>
      <c r="C38" s="21">
        <v>7</v>
      </c>
      <c r="D38" s="21">
        <v>7</v>
      </c>
      <c r="E38" s="21">
        <v>14</v>
      </c>
      <c r="F38" s="21">
        <v>3</v>
      </c>
    </row>
    <row r="39" spans="1:6" ht="13.5">
      <c r="A39" s="2" t="s">
        <v>69</v>
      </c>
      <c r="B39" s="21">
        <v>3</v>
      </c>
      <c r="C39" s="21">
        <v>3</v>
      </c>
      <c r="D39" s="21">
        <v>1</v>
      </c>
      <c r="E39" s="21">
        <v>1</v>
      </c>
      <c r="F39" s="21">
        <v>1</v>
      </c>
    </row>
    <row r="40" spans="1:6" ht="13.5">
      <c r="A40" s="2" t="s">
        <v>70</v>
      </c>
      <c r="B40" s="21">
        <v>24</v>
      </c>
      <c r="C40" s="21">
        <v>19</v>
      </c>
      <c r="D40" s="21">
        <v>20</v>
      </c>
      <c r="E40" s="21">
        <v>18</v>
      </c>
      <c r="F40" s="21">
        <v>2</v>
      </c>
    </row>
    <row r="41" spans="1:6" ht="13.5">
      <c r="A41" s="2" t="s">
        <v>48</v>
      </c>
      <c r="B41" s="21">
        <v>4</v>
      </c>
      <c r="C41" s="21">
        <v>5</v>
      </c>
      <c r="D41" s="21">
        <v>6</v>
      </c>
      <c r="E41" s="21">
        <v>15</v>
      </c>
      <c r="F41" s="21">
        <v>0</v>
      </c>
    </row>
    <row r="42" spans="1:6" ht="13.5">
      <c r="A42" s="2" t="s">
        <v>71</v>
      </c>
      <c r="B42" s="21">
        <v>350</v>
      </c>
      <c r="C42" s="21">
        <v>347</v>
      </c>
      <c r="D42" s="21">
        <v>1246</v>
      </c>
      <c r="E42" s="21">
        <v>1462</v>
      </c>
      <c r="F42" s="21">
        <v>1742</v>
      </c>
    </row>
    <row r="43" spans="1:6" ht="13.5">
      <c r="A43" s="2" t="s">
        <v>65</v>
      </c>
      <c r="B43" s="21"/>
      <c r="C43" s="21">
        <v>0</v>
      </c>
      <c r="D43" s="21">
        <v>0</v>
      </c>
      <c r="E43" s="21">
        <v>0</v>
      </c>
      <c r="F43" s="21">
        <v>0</v>
      </c>
    </row>
    <row r="44" spans="1:6" ht="13.5">
      <c r="A44" s="2" t="s">
        <v>72</v>
      </c>
      <c r="B44" s="21">
        <v>4200</v>
      </c>
      <c r="C44" s="21">
        <v>4642</v>
      </c>
      <c r="D44" s="21">
        <v>3985</v>
      </c>
      <c r="E44" s="21">
        <v>4928</v>
      </c>
      <c r="F44" s="21">
        <v>6000</v>
      </c>
    </row>
    <row r="45" spans="1:6" ht="13.5">
      <c r="A45" s="2" t="s">
        <v>73</v>
      </c>
      <c r="B45" s="21">
        <v>25</v>
      </c>
      <c r="C45" s="21"/>
      <c r="D45" s="21"/>
      <c r="E45" s="21"/>
      <c r="F45" s="21"/>
    </row>
    <row r="46" spans="1:6" ht="13.5">
      <c r="A46" s="2" t="s">
        <v>74</v>
      </c>
      <c r="B46" s="21">
        <v>59</v>
      </c>
      <c r="C46" s="21">
        <v>51</v>
      </c>
      <c r="D46" s="21">
        <v>49</v>
      </c>
      <c r="E46" s="21">
        <v>33</v>
      </c>
      <c r="F46" s="21">
        <v>0</v>
      </c>
    </row>
    <row r="47" spans="1:6" ht="13.5">
      <c r="A47" s="2" t="s">
        <v>75</v>
      </c>
      <c r="B47" s="21">
        <v>4284</v>
      </c>
      <c r="C47" s="21">
        <v>4694</v>
      </c>
      <c r="D47" s="21">
        <v>4034</v>
      </c>
      <c r="E47" s="21">
        <v>4962</v>
      </c>
      <c r="F47" s="21">
        <v>6000</v>
      </c>
    </row>
    <row r="48" spans="1:6" ht="14.25" thickBot="1">
      <c r="A48" s="5" t="s">
        <v>76</v>
      </c>
      <c r="B48" s="22">
        <v>4634</v>
      </c>
      <c r="C48" s="22">
        <v>5041</v>
      </c>
      <c r="D48" s="22">
        <v>5281</v>
      </c>
      <c r="E48" s="22">
        <v>6424</v>
      </c>
      <c r="F48" s="22">
        <v>7743</v>
      </c>
    </row>
    <row r="49" spans="1:6" ht="14.25" thickTop="1">
      <c r="A49" s="2" t="s">
        <v>77</v>
      </c>
      <c r="B49" s="21">
        <v>5000</v>
      </c>
      <c r="C49" s="21">
        <v>5000</v>
      </c>
      <c r="D49" s="21">
        <v>5000</v>
      </c>
      <c r="E49" s="21">
        <v>5000</v>
      </c>
      <c r="F49" s="21">
        <v>5000</v>
      </c>
    </row>
    <row r="50" spans="1:6" ht="13.5">
      <c r="A50" s="3" t="s">
        <v>78</v>
      </c>
      <c r="B50" s="21">
        <v>7001</v>
      </c>
      <c r="C50" s="21">
        <v>7001</v>
      </c>
      <c r="D50" s="21">
        <v>7001</v>
      </c>
      <c r="E50" s="21">
        <v>7001</v>
      </c>
      <c r="F50" s="21">
        <v>7001</v>
      </c>
    </row>
    <row r="51" spans="1:6" ht="13.5">
      <c r="A51" s="3" t="s">
        <v>79</v>
      </c>
      <c r="B51" s="21">
        <v>2300</v>
      </c>
      <c r="C51" s="21">
        <v>2300</v>
      </c>
      <c r="D51" s="21">
        <v>2300</v>
      </c>
      <c r="E51" s="21">
        <v>2300</v>
      </c>
      <c r="F51" s="21">
        <v>2300</v>
      </c>
    </row>
    <row r="52" spans="1:6" ht="13.5">
      <c r="A52" s="3" t="s">
        <v>80</v>
      </c>
      <c r="B52" s="21">
        <v>9301</v>
      </c>
      <c r="C52" s="21">
        <v>9301</v>
      </c>
      <c r="D52" s="21">
        <v>9301</v>
      </c>
      <c r="E52" s="21">
        <v>9301</v>
      </c>
      <c r="F52" s="21">
        <v>9301</v>
      </c>
    </row>
    <row r="53" spans="1:6" ht="13.5">
      <c r="A53" s="4" t="s">
        <v>81</v>
      </c>
      <c r="B53" s="21">
        <v>3720</v>
      </c>
      <c r="C53" s="21">
        <v>3886</v>
      </c>
      <c r="D53" s="21">
        <v>3999</v>
      </c>
      <c r="E53" s="21">
        <v>2575</v>
      </c>
      <c r="F53" s="21">
        <v>0</v>
      </c>
    </row>
    <row r="54" spans="1:6" ht="13.5">
      <c r="A54" s="3" t="s">
        <v>82</v>
      </c>
      <c r="B54" s="21">
        <v>3720</v>
      </c>
      <c r="C54" s="21">
        <v>3886</v>
      </c>
      <c r="D54" s="21">
        <v>3999</v>
      </c>
      <c r="E54" s="21">
        <v>2575</v>
      </c>
      <c r="F54" s="21">
        <v>0</v>
      </c>
    </row>
    <row r="55" spans="1:6" ht="13.5">
      <c r="A55" s="2" t="s">
        <v>83</v>
      </c>
      <c r="B55" s="21">
        <v>-4</v>
      </c>
      <c r="C55" s="21">
        <v>-3</v>
      </c>
      <c r="D55" s="21">
        <v>-3</v>
      </c>
      <c r="E55" s="21">
        <v>-2</v>
      </c>
      <c r="F55" s="21">
        <v>0</v>
      </c>
    </row>
    <row r="56" spans="1:6" ht="13.5">
      <c r="A56" s="2" t="s">
        <v>84</v>
      </c>
      <c r="B56" s="21">
        <v>18017</v>
      </c>
      <c r="C56" s="21">
        <v>18184</v>
      </c>
      <c r="D56" s="21">
        <v>18297</v>
      </c>
      <c r="E56" s="21">
        <v>16875</v>
      </c>
      <c r="F56" s="21">
        <v>14301</v>
      </c>
    </row>
    <row r="57" spans="1:6" ht="14.25" thickBot="1">
      <c r="A57" s="6" t="s">
        <v>85</v>
      </c>
      <c r="B57" s="21">
        <v>22652</v>
      </c>
      <c r="C57" s="21">
        <v>23226</v>
      </c>
      <c r="D57" s="21">
        <v>23579</v>
      </c>
      <c r="E57" s="21">
        <v>23300</v>
      </c>
      <c r="F57" s="21">
        <v>22045</v>
      </c>
    </row>
    <row r="58" spans="1:6" ht="14.25" thickTop="1">
      <c r="A58" s="7"/>
      <c r="B58" s="23"/>
      <c r="C58" s="23"/>
      <c r="D58" s="23"/>
      <c r="E58" s="23"/>
      <c r="F58" s="23"/>
    </row>
    <row r="60" ht="13.5">
      <c r="A60" s="19" t="s">
        <v>90</v>
      </c>
    </row>
    <row r="61" ht="13.5">
      <c r="A61" s="19" t="s">
        <v>91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2014-02-14T06:41:11Z</dcterms:created>
  <dcterms:modified xsi:type="dcterms:W3CDTF">2014-02-14T06:41:20Z</dcterms:modified>
  <cp:category/>
  <cp:version/>
  <cp:contentType/>
  <cp:contentStatus/>
</cp:coreProperties>
</file>