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<sst xmlns="http://schemas.openxmlformats.org/spreadsheetml/2006/main" count="569" uniqueCount="205">
  <si>
    <t>その他有価証券評価差額金</t>
  </si>
  <si>
    <t>評価・換算差額等</t>
  </si>
  <si>
    <t>連結・貸借対照表</t>
  </si>
  <si>
    <t>2013/04/01</t>
  </si>
  <si>
    <t>のれん償却額</t>
  </si>
  <si>
    <t>未成工事支出金等の増減額（△は増加）</t>
  </si>
  <si>
    <t>前渡金の増減額（△は増加）</t>
  </si>
  <si>
    <t>未成工事受入金の増減額（△は減少）</t>
  </si>
  <si>
    <t>前受収益の増減額（△は減少）</t>
  </si>
  <si>
    <t>定期預金の預入による支出</t>
  </si>
  <si>
    <t>連結の範囲の変更を伴う子会社株式の取得による収入</t>
  </si>
  <si>
    <t>長期貸付金の回収による収入</t>
  </si>
  <si>
    <t>短期借入金の純増減額（△は減少）</t>
  </si>
  <si>
    <t>社債の償還による支出</t>
  </si>
  <si>
    <t>リース債務の返済による支出</t>
  </si>
  <si>
    <t>割賦債務の返済による支出</t>
  </si>
  <si>
    <t>配当金の支払額</t>
  </si>
  <si>
    <t>連結・キャッシュフロー計算書</t>
  </si>
  <si>
    <t>デリバティブ評価益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</si>
  <si>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</si>
  <si>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</si>
  <si>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</si>
  <si>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</si>
  <si>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</si>
  <si>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</si>
  <si>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</si>
  <si>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</si>
  <si>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</si>
  <si>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2013/06/25</t>
  </si>
  <si>
    <t>通期</t>
  </si>
  <si>
    <t>2013/03/31</t>
  </si>
  <si>
    <t>2013/02/08</t>
  </si>
  <si>
    <t>四半期</t>
  </si>
  <si>
    <t>2012/12/31</t>
  </si>
  <si>
    <t>2012/11/09</t>
  </si>
  <si>
    <t>2012/09/30</t>
  </si>
  <si>
    <t>2012/08/10</t>
  </si>
  <si>
    <t>2012/06/30</t>
  </si>
  <si>
    <t>2012/03/31</t>
  </si>
  <si>
    <t>2012/02/10</t>
  </si>
  <si>
    <t>2011/12/31</t>
  </si>
  <si>
    <t>2011/11/11</t>
  </si>
  <si>
    <t>2011/09/30</t>
  </si>
  <si>
    <t>2011/08/10</t>
  </si>
  <si>
    <t>2011/06/30</t>
  </si>
  <si>
    <t>2012/06/26</t>
  </si>
  <si>
    <t>2011/03/31</t>
  </si>
  <si>
    <t>2011/02/09</t>
  </si>
  <si>
    <t>2010/12/31</t>
  </si>
  <si>
    <t>2010/11/15</t>
  </si>
  <si>
    <t>2010/09/30</t>
  </si>
  <si>
    <t>2010/08/13</t>
  </si>
  <si>
    <t>2010/06/30</t>
  </si>
  <si>
    <t>2011/06/24</t>
  </si>
  <si>
    <t>2010/03/31</t>
  </si>
  <si>
    <t>2010/02/12</t>
  </si>
  <si>
    <t>2009/12/31</t>
  </si>
  <si>
    <t>2010/01/28</t>
  </si>
  <si>
    <t>2009/09/30</t>
  </si>
  <si>
    <t>2010/06/25</t>
  </si>
  <si>
    <t>2009/03/31</t>
  </si>
  <si>
    <t>2008/03/31</t>
  </si>
  <si>
    <t>現金及び預金</t>
  </si>
  <si>
    <t>千円</t>
  </si>
  <si>
    <t>売掛金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</si>
  <si>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</si>
  <si>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</si>
  <si>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</si>
  <si>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</si>
  <si>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</si>
  <si>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</si>
  <si>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建物（純額）</t>
  </si>
  <si>
    <t>構築物（純額）</t>
  </si>
  <si>
    <t>車両運搬具（純額）</t>
  </si>
  <si>
    <t>工具、器具及び備品（純額）</t>
  </si>
  <si>
    <t>リース資産</t>
  </si>
  <si>
    <t>建設仮勘定</t>
  </si>
  <si>
    <t>有形固定資産</t>
  </si>
  <si>
    <t>商標権</t>
  </si>
  <si>
    <t>ソフトウエア</t>
  </si>
  <si>
    <t>無形固定資産</t>
  </si>
  <si>
    <t>出資金</t>
  </si>
  <si>
    <t>長期前払費用</t>
  </si>
  <si>
    <t>敷金及び保証金</t>
  </si>
  <si>
    <t>投資その他の資産</t>
  </si>
  <si>
    <t>固定資産</t>
  </si>
  <si>
    <t>資産</t>
  </si>
  <si>
    <t>買掛金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</si>
  <si>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</si>
  <si>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</si>
  <si>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</si>
  <si>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</si>
  <si>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</si>
  <si>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</si>
  <si>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</si>
  <si>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</si>
  <si>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前受収益</t>
  </si>
  <si>
    <t>流動負債</t>
  </si>
  <si>
    <t>長期借入金</t>
  </si>
  <si>
    <t>長期未払金</t>
  </si>
  <si>
    <t>資産除去債務</t>
  </si>
  <si>
    <t>固定負債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</si>
  <si>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</si>
  <si>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</si>
  <si>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</si>
  <si>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</si>
  <si>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</si>
  <si>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</si>
  <si>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</si>
  <si>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</si>
  <si>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新株予約権</t>
  </si>
  <si>
    <t>純資産</t>
  </si>
  <si>
    <t>負債純資産</t>
  </si>
  <si>
    <t>証券コード</t>
  </si>
  <si>
    <t>企業名</t>
  </si>
  <si>
    <t>株式会社エスクリ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</si>
  <si>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</si>
  <si>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</si>
  <si>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</si>
  <si>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</si>
  <si>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累積四半期</t>
  </si>
  <si>
    <t>2011/04/01</t>
  </si>
  <si>
    <t>2010/04/01</t>
  </si>
  <si>
    <t>2009/04/01</t>
  </si>
  <si>
    <t>2008/04/01</t>
  </si>
  <si>
    <t>2007/04/01</t>
  </si>
  <si>
    <t>税引前四半期純利益</t>
  </si>
  <si>
    <t>減価償却費</t>
  </si>
  <si>
    <t>長期前払費用償却額</t>
  </si>
  <si>
    <t>貸倒引当金の増減額（△は減少）</t>
  </si>
  <si>
    <t>受取利息及び受取配当金</t>
  </si>
  <si>
    <t>支払利息</t>
  </si>
  <si>
    <t>固定資産売却損益（△は益）</t>
  </si>
  <si>
    <t>固定資産除却損</t>
  </si>
  <si>
    <t>売上債権の増減額（△は増加）</t>
  </si>
  <si>
    <t>たな卸資産の増減額（△は増加）</t>
  </si>
  <si>
    <t>前払費用の増減額（△は増加）</t>
  </si>
  <si>
    <t>仕入債務の増減額（△は減少）</t>
  </si>
  <si>
    <t>前受金の増減額（△は減少）</t>
  </si>
  <si>
    <t>未払消費税等の増減額（△は減少）</t>
  </si>
  <si>
    <t>預り金の増減額（△は減少）</t>
  </si>
  <si>
    <t>未払金の増減額（△は減少）</t>
  </si>
  <si>
    <t>未払費用の増減額（△は減少）</t>
  </si>
  <si>
    <t>未収入金の増減額（△は増加）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</si>
  <si>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</si>
  <si>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</si>
  <si>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</si>
  <si>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</si>
  <si>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</si>
  <si>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定期預金の払戻による収入</t>
  </si>
  <si>
    <t>有形固定資産の取得による支出</t>
  </si>
  <si>
    <t>無形固定資産の取得による支出</t>
  </si>
  <si>
    <t>有形固定資産の売却による収入</t>
  </si>
  <si>
    <t>差入敷金保証金の支払による支出</t>
  </si>
  <si>
    <t>差入敷金保証金の戻入による収入</t>
  </si>
  <si>
    <t>預り保証金の返還による支出</t>
  </si>
  <si>
    <t>長期前払費用の取得による支出</t>
  </si>
  <si>
    <t>投資活動によるキャッシュ・フロー</t>
  </si>
  <si>
    <t>長期借入れによる収入</t>
  </si>
  <si>
    <t>長期借入金の返済による支出</t>
  </si>
  <si>
    <t>株式の発行による収入</t>
  </si>
  <si>
    <t>割賦債務・リース債務の返済による支出</t>
  </si>
  <si>
    <t>自己株式の取得による支出</t>
  </si>
  <si>
    <t>手数料の支払額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</si>
  <si>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</si>
  <si>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</si>
  <si>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</si>
  <si>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</si>
  <si>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</si>
  <si>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</si>
  <si>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</si>
  <si>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</si>
  <si>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</si>
  <si>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</si>
  <si>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受取賃貸料</t>
  </si>
  <si>
    <t>協賛金収入</t>
  </si>
  <si>
    <t>営業外収益</t>
  </si>
  <si>
    <t>営業外費用</t>
  </si>
  <si>
    <t>経常利益</t>
  </si>
  <si>
    <t>新株予約権戻入益</t>
  </si>
  <si>
    <t>特別利益</t>
  </si>
  <si>
    <t>固定資産売却損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</si>
  <si>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</si>
  <si>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</si>
  <si>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</si>
  <si>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</si>
  <si>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</si>
  <si>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</si>
  <si>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</si>
  <si>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2013/12/31</t>
  </si>
  <si>
    <t>2013/11/13</t>
  </si>
  <si>
    <t>2013/09/30</t>
  </si>
  <si>
    <t>2013/08/13</t>
  </si>
  <si>
    <t>2013/06/30</t>
  </si>
  <si>
    <t>受取手形及び営業未収入金</t>
  </si>
  <si>
    <t>完成工事未収入金</t>
  </si>
  <si>
    <t>商品及び製品</t>
  </si>
  <si>
    <t>販売用不動産</t>
  </si>
  <si>
    <t>未成工事支出金</t>
  </si>
  <si>
    <t>のれん</t>
  </si>
  <si>
    <t>支払手形及び買掛金</t>
  </si>
  <si>
    <t>短期借入金</t>
  </si>
  <si>
    <t>1年内償還予定の社債</t>
  </si>
  <si>
    <t>工事未払金</t>
  </si>
  <si>
    <t>社債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</si>
</sst>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D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113</v>
      </c>
      <c r="B2" s="14">
        <v>2196</v>
      </c>
      <c r="C2" s="14"/>
      <c r="D2" s="14"/>
    </row>
    <row r="3" spans="1:4" ht="14.25" thickBot="1">
      <c r="A3" s="11" t="s">
        <v>114</v>
      </c>
      <c r="B3" s="1" t="s">
        <v>115</v>
      </c>
      <c r="C3" s="1"/>
      <c r="D3" s="1"/>
    </row>
    <row r="4" spans="1:4" ht="14.25" thickTop="1">
      <c r="A4" s="10" t="s">
        <v>21</v>
      </c>
      <c r="B4" s="15" t="str">
        <f>HYPERLINK("http://www.kabupro.jp/mark/20140214/S100170X.htm","四半期報告書")</f>
        <v>四半期報告書</v>
      </c>
      <c r="C4" s="15" t="str">
        <f>HYPERLINK("http://www.kabupro.jp/mark/20131113/S1000GMT.htm","四半期報告書")</f>
        <v>四半期報告書</v>
      </c>
      <c r="D4" s="15" t="str">
        <f>HYPERLINK("http://www.kabupro.jp/mark/20130813/S000EAQB.htm","四半期報告書")</f>
        <v>四半期報告書</v>
      </c>
    </row>
    <row r="5" spans="1:4" ht="14.25" thickBot="1">
      <c r="A5" s="11" t="s">
        <v>22</v>
      </c>
      <c r="B5" s="1" t="s">
        <v>188</v>
      </c>
      <c r="C5" s="1" t="s">
        <v>190</v>
      </c>
      <c r="D5" s="1" t="s">
        <v>192</v>
      </c>
    </row>
    <row r="6" spans="1:4" ht="15" thickBot="1" thickTop="1">
      <c r="A6" s="10" t="s">
        <v>23</v>
      </c>
      <c r="B6" s="18" t="s">
        <v>20</v>
      </c>
      <c r="C6" s="19"/>
      <c r="D6" s="19"/>
    </row>
    <row r="7" spans="1:4" ht="14.25" thickTop="1">
      <c r="A7" s="12" t="s">
        <v>24</v>
      </c>
      <c r="B7" s="14" t="s">
        <v>120</v>
      </c>
      <c r="C7" s="14" t="s">
        <v>120</v>
      </c>
      <c r="D7" s="14" t="s">
        <v>120</v>
      </c>
    </row>
    <row r="8" spans="1:4" ht="13.5">
      <c r="A8" s="13" t="s">
        <v>25</v>
      </c>
      <c r="B8" s="1" t="s">
        <v>3</v>
      </c>
      <c r="C8" s="1" t="s">
        <v>3</v>
      </c>
      <c r="D8" s="1" t="s">
        <v>3</v>
      </c>
    </row>
    <row r="9" spans="1:4" ht="13.5">
      <c r="A9" s="13" t="s">
        <v>26</v>
      </c>
      <c r="B9" s="1" t="s">
        <v>189</v>
      </c>
      <c r="C9" s="1" t="s">
        <v>191</v>
      </c>
      <c r="D9" s="1" t="s">
        <v>193</v>
      </c>
    </row>
    <row r="10" spans="1:4" ht="14.25" thickBot="1">
      <c r="A10" s="13" t="s">
        <v>27</v>
      </c>
      <c r="B10" s="1" t="s">
        <v>63</v>
      </c>
      <c r="C10" s="1" t="s">
        <v>63</v>
      </c>
      <c r="D10" s="1" t="s">
        <v>63</v>
      </c>
    </row>
    <row r="11" spans="1:4" ht="14.25" thickTop="1">
      <c r="A11" s="30" t="s">
        <v>168</v>
      </c>
      <c r="B11" s="22">
        <v>13848139</v>
      </c>
      <c r="C11" s="22">
        <v>8217034</v>
      </c>
      <c r="D11" s="22">
        <v>3413702</v>
      </c>
    </row>
    <row r="12" spans="1:4" ht="13.5">
      <c r="A12" s="7" t="s">
        <v>169</v>
      </c>
      <c r="B12" s="24">
        <v>5551988</v>
      </c>
      <c r="C12" s="24">
        <v>3421834</v>
      </c>
      <c r="D12" s="24">
        <v>1128624</v>
      </c>
    </row>
    <row r="13" spans="1:4" ht="13.5">
      <c r="A13" s="7" t="s">
        <v>170</v>
      </c>
      <c r="B13" s="24">
        <v>8296150</v>
      </c>
      <c r="C13" s="24">
        <v>4795199</v>
      </c>
      <c r="D13" s="24">
        <v>2285077</v>
      </c>
    </row>
    <row r="14" spans="1:4" ht="13.5">
      <c r="A14" s="7" t="s">
        <v>171</v>
      </c>
      <c r="B14" s="24">
        <v>6814478</v>
      </c>
      <c r="C14" s="24">
        <v>4421798</v>
      </c>
      <c r="D14" s="24">
        <v>2106437</v>
      </c>
    </row>
    <row r="15" spans="1:4" ht="14.25" thickBot="1">
      <c r="A15" s="29" t="s">
        <v>172</v>
      </c>
      <c r="B15" s="26">
        <v>1481672</v>
      </c>
      <c r="C15" s="26">
        <v>373401</v>
      </c>
      <c r="D15" s="26">
        <v>178639</v>
      </c>
    </row>
    <row r="16" spans="1:4" ht="14.25" thickTop="1">
      <c r="A16" s="6" t="s">
        <v>174</v>
      </c>
      <c r="B16" s="24">
        <v>3756</v>
      </c>
      <c r="C16" s="24">
        <v>2754</v>
      </c>
      <c r="D16" s="24">
        <v>1452</v>
      </c>
    </row>
    <row r="17" spans="1:4" ht="13.5">
      <c r="A17" s="6" t="s">
        <v>18</v>
      </c>
      <c r="B17" s="24">
        <v>11870</v>
      </c>
      <c r="C17" s="24"/>
      <c r="D17" s="24"/>
    </row>
    <row r="18" spans="1:4" ht="13.5">
      <c r="A18" s="6" t="s">
        <v>68</v>
      </c>
      <c r="B18" s="24">
        <v>12700</v>
      </c>
      <c r="C18" s="24">
        <v>7028</v>
      </c>
      <c r="D18" s="24">
        <v>1427</v>
      </c>
    </row>
    <row r="19" spans="1:4" ht="13.5">
      <c r="A19" s="6" t="s">
        <v>176</v>
      </c>
      <c r="B19" s="24">
        <v>28327</v>
      </c>
      <c r="C19" s="24">
        <v>9782</v>
      </c>
      <c r="D19" s="24">
        <v>2879</v>
      </c>
    </row>
    <row r="20" spans="1:4" ht="13.5">
      <c r="A20" s="6" t="s">
        <v>131</v>
      </c>
      <c r="B20" s="24">
        <v>56587</v>
      </c>
      <c r="C20" s="24">
        <v>36085</v>
      </c>
      <c r="D20" s="24">
        <v>15349</v>
      </c>
    </row>
    <row r="21" spans="1:4" ht="13.5">
      <c r="A21" s="6" t="s">
        <v>68</v>
      </c>
      <c r="B21" s="24">
        <v>10228</v>
      </c>
      <c r="C21" s="24">
        <v>9132</v>
      </c>
      <c r="D21" s="24">
        <v>4066</v>
      </c>
    </row>
    <row r="22" spans="1:4" ht="13.5">
      <c r="A22" s="6" t="s">
        <v>177</v>
      </c>
      <c r="B22" s="24">
        <v>66815</v>
      </c>
      <c r="C22" s="24">
        <v>45217</v>
      </c>
      <c r="D22" s="24">
        <v>19415</v>
      </c>
    </row>
    <row r="23" spans="1:4" ht="14.25" thickBot="1">
      <c r="A23" s="29" t="s">
        <v>178</v>
      </c>
      <c r="B23" s="26">
        <v>1443183</v>
      </c>
      <c r="C23" s="26">
        <v>337966</v>
      </c>
      <c r="D23" s="26">
        <v>162102</v>
      </c>
    </row>
    <row r="24" spans="1:4" ht="14.25" thickTop="1">
      <c r="A24" s="6" t="s">
        <v>179</v>
      </c>
      <c r="B24" s="24">
        <v>1260</v>
      </c>
      <c r="C24" s="24">
        <v>1260</v>
      </c>
      <c r="D24" s="24">
        <v>1260</v>
      </c>
    </row>
    <row r="25" spans="1:4" ht="13.5">
      <c r="A25" s="6" t="s">
        <v>180</v>
      </c>
      <c r="B25" s="24">
        <v>1260</v>
      </c>
      <c r="C25" s="24">
        <v>1260</v>
      </c>
      <c r="D25" s="24">
        <v>1260</v>
      </c>
    </row>
    <row r="26" spans="1:4" ht="13.5">
      <c r="A26" s="7" t="s">
        <v>126</v>
      </c>
      <c r="B26" s="24">
        <v>1444443</v>
      </c>
      <c r="C26" s="24">
        <v>339226</v>
      </c>
      <c r="D26" s="24">
        <v>163362</v>
      </c>
    </row>
    <row r="27" spans="1:4" ht="13.5">
      <c r="A27" s="7" t="s">
        <v>183</v>
      </c>
      <c r="B27" s="24">
        <v>582733</v>
      </c>
      <c r="C27" s="24">
        <v>163943</v>
      </c>
      <c r="D27" s="24">
        <v>26197</v>
      </c>
    </row>
    <row r="28" spans="1:4" ht="13.5">
      <c r="A28" s="7" t="s">
        <v>184</v>
      </c>
      <c r="B28" s="24">
        <v>-15380</v>
      </c>
      <c r="C28" s="24">
        <v>-911</v>
      </c>
      <c r="D28" s="24">
        <v>43433</v>
      </c>
    </row>
    <row r="29" spans="1:4" ht="13.5">
      <c r="A29" s="7" t="s">
        <v>185</v>
      </c>
      <c r="B29" s="24">
        <v>567353</v>
      </c>
      <c r="C29" s="24">
        <v>163032</v>
      </c>
      <c r="D29" s="24">
        <v>69630</v>
      </c>
    </row>
    <row r="30" spans="1:4" ht="13.5">
      <c r="A30" s="7" t="s">
        <v>19</v>
      </c>
      <c r="B30" s="24">
        <v>877090</v>
      </c>
      <c r="C30" s="24">
        <v>176193</v>
      </c>
      <c r="D30" s="24">
        <v>93732</v>
      </c>
    </row>
    <row r="31" spans="1:4" ht="14.25" thickBot="1">
      <c r="A31" s="7" t="s">
        <v>186</v>
      </c>
      <c r="B31" s="24">
        <v>877090</v>
      </c>
      <c r="C31" s="24">
        <v>176193</v>
      </c>
      <c r="D31" s="24">
        <v>93732</v>
      </c>
    </row>
    <row r="32" spans="1:4" ht="14.25" thickTop="1">
      <c r="A32" s="8"/>
      <c r="B32" s="27"/>
      <c r="C32" s="27"/>
      <c r="D32" s="27"/>
    </row>
    <row r="34" ht="13.5">
      <c r="A34" s="20" t="s">
        <v>117</v>
      </c>
    </row>
    <row r="35" ht="13.5">
      <c r="A35" s="20" t="s">
        <v>118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B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" width="17.625" style="0" customWidth="1"/>
  </cols>
  <sheetData>
    <row r="1" ht="14.25" thickBot="1"/>
    <row r="2" spans="1:2" ht="14.25" thickTop="1">
      <c r="A2" s="10" t="s">
        <v>113</v>
      </c>
      <c r="B2" s="14">
        <v>2196</v>
      </c>
    </row>
    <row r="3" spans="1:2" ht="14.25" thickBot="1">
      <c r="A3" s="11" t="s">
        <v>114</v>
      </c>
      <c r="B3" s="1" t="s">
        <v>115</v>
      </c>
    </row>
    <row r="4" spans="1:2" ht="14.25" thickTop="1">
      <c r="A4" s="10" t="s">
        <v>21</v>
      </c>
      <c r="B4" s="15" t="str">
        <f>HYPERLINK("http://www.kabupro.jp/mark/20131113/S1000GMT.htm","四半期報告書")</f>
        <v>四半期報告書</v>
      </c>
    </row>
    <row r="5" spans="1:2" ht="14.25" thickBot="1">
      <c r="A5" s="11" t="s">
        <v>22</v>
      </c>
      <c r="B5" s="1" t="s">
        <v>190</v>
      </c>
    </row>
    <row r="6" spans="1:2" ht="15" thickBot="1" thickTop="1">
      <c r="A6" s="10" t="s">
        <v>23</v>
      </c>
      <c r="B6" s="14" t="s">
        <v>17</v>
      </c>
    </row>
    <row r="7" spans="1:2" ht="14.25" thickTop="1">
      <c r="A7" s="12" t="s">
        <v>24</v>
      </c>
      <c r="B7" s="14" t="s">
        <v>120</v>
      </c>
    </row>
    <row r="8" spans="1:2" ht="13.5">
      <c r="A8" s="13" t="s">
        <v>25</v>
      </c>
      <c r="B8" s="1" t="s">
        <v>3</v>
      </c>
    </row>
    <row r="9" spans="1:2" ht="13.5">
      <c r="A9" s="13" t="s">
        <v>26</v>
      </c>
      <c r="B9" s="1" t="s">
        <v>191</v>
      </c>
    </row>
    <row r="10" spans="1:2" ht="14.25" thickBot="1">
      <c r="A10" s="13" t="s">
        <v>27</v>
      </c>
      <c r="B10" s="1" t="s">
        <v>63</v>
      </c>
    </row>
    <row r="11" spans="1:2" ht="14.25" thickTop="1">
      <c r="A11" s="28" t="s">
        <v>126</v>
      </c>
      <c r="B11" s="22">
        <v>339226</v>
      </c>
    </row>
    <row r="12" spans="1:2" ht="13.5">
      <c r="A12" s="6" t="s">
        <v>127</v>
      </c>
      <c r="B12" s="24">
        <v>500210</v>
      </c>
    </row>
    <row r="13" spans="1:2" ht="13.5">
      <c r="A13" s="6" t="s">
        <v>4</v>
      </c>
      <c r="B13" s="24">
        <v>14656</v>
      </c>
    </row>
    <row r="14" spans="1:2" ht="13.5">
      <c r="A14" s="6" t="s">
        <v>128</v>
      </c>
      <c r="B14" s="24">
        <v>9574</v>
      </c>
    </row>
    <row r="15" spans="1:2" ht="13.5">
      <c r="A15" s="6" t="s">
        <v>129</v>
      </c>
      <c r="B15" s="24">
        <v>-790</v>
      </c>
    </row>
    <row r="16" spans="1:2" ht="13.5">
      <c r="A16" s="6" t="s">
        <v>130</v>
      </c>
      <c r="B16" s="24">
        <v>-269</v>
      </c>
    </row>
    <row r="17" spans="1:2" ht="13.5">
      <c r="A17" s="6" t="s">
        <v>131</v>
      </c>
      <c r="B17" s="24">
        <v>36085</v>
      </c>
    </row>
    <row r="18" spans="1:2" ht="13.5">
      <c r="A18" s="6" t="s">
        <v>134</v>
      </c>
      <c r="B18" s="24">
        <v>-24925</v>
      </c>
    </row>
    <row r="19" spans="1:2" ht="13.5">
      <c r="A19" s="6" t="s">
        <v>135</v>
      </c>
      <c r="B19" s="24">
        <v>110101</v>
      </c>
    </row>
    <row r="20" spans="1:2" ht="13.5">
      <c r="A20" s="6" t="s">
        <v>136</v>
      </c>
      <c r="B20" s="24">
        <v>4024</v>
      </c>
    </row>
    <row r="21" spans="1:2" ht="13.5">
      <c r="A21" s="6" t="s">
        <v>5</v>
      </c>
      <c r="B21" s="24">
        <v>314705</v>
      </c>
    </row>
    <row r="22" spans="1:2" ht="13.5">
      <c r="A22" s="6" t="s">
        <v>6</v>
      </c>
      <c r="B22" s="24">
        <v>16527</v>
      </c>
    </row>
    <row r="23" spans="1:2" ht="13.5">
      <c r="A23" s="6" t="s">
        <v>137</v>
      </c>
      <c r="B23" s="24">
        <v>-124993</v>
      </c>
    </row>
    <row r="24" spans="1:2" ht="13.5">
      <c r="A24" s="6" t="s">
        <v>138</v>
      </c>
      <c r="B24" s="24">
        <v>380238</v>
      </c>
    </row>
    <row r="25" spans="1:2" ht="13.5">
      <c r="A25" s="6" t="s">
        <v>7</v>
      </c>
      <c r="B25" s="24">
        <v>-134040</v>
      </c>
    </row>
    <row r="26" spans="1:2" ht="13.5">
      <c r="A26" s="6" t="s">
        <v>139</v>
      </c>
      <c r="B26" s="24">
        <v>-68952</v>
      </c>
    </row>
    <row r="27" spans="1:2" ht="13.5">
      <c r="A27" s="6" t="s">
        <v>140</v>
      </c>
      <c r="B27" s="24">
        <v>-16123</v>
      </c>
    </row>
    <row r="28" spans="1:2" ht="13.5">
      <c r="A28" s="6" t="s">
        <v>141</v>
      </c>
      <c r="B28" s="24">
        <v>32612</v>
      </c>
    </row>
    <row r="29" spans="1:2" ht="13.5">
      <c r="A29" s="6" t="s">
        <v>142</v>
      </c>
      <c r="B29" s="24">
        <v>22671</v>
      </c>
    </row>
    <row r="30" spans="1:2" ht="13.5">
      <c r="A30" s="6" t="s">
        <v>8</v>
      </c>
      <c r="B30" s="24">
        <v>-1042</v>
      </c>
    </row>
    <row r="31" spans="1:2" ht="13.5">
      <c r="A31" s="6" t="s">
        <v>68</v>
      </c>
      <c r="B31" s="24">
        <v>37604</v>
      </c>
    </row>
    <row r="32" spans="1:2" ht="13.5">
      <c r="A32" s="6" t="s">
        <v>144</v>
      </c>
      <c r="B32" s="24">
        <v>1447101</v>
      </c>
    </row>
    <row r="33" spans="1:2" ht="13.5">
      <c r="A33" s="6" t="s">
        <v>145</v>
      </c>
      <c r="B33" s="24">
        <v>269</v>
      </c>
    </row>
    <row r="34" spans="1:2" ht="13.5">
      <c r="A34" s="6" t="s">
        <v>146</v>
      </c>
      <c r="B34" s="24">
        <v>-46549</v>
      </c>
    </row>
    <row r="35" spans="1:2" ht="13.5">
      <c r="A35" s="6" t="s">
        <v>147</v>
      </c>
      <c r="B35" s="24">
        <v>-508984</v>
      </c>
    </row>
    <row r="36" spans="1:2" ht="14.25" thickBot="1">
      <c r="A36" s="4" t="s">
        <v>148</v>
      </c>
      <c r="B36" s="26">
        <v>891837</v>
      </c>
    </row>
    <row r="37" spans="1:2" ht="14.25" thickTop="1">
      <c r="A37" s="6" t="s">
        <v>9</v>
      </c>
      <c r="B37" s="24">
        <v>-5800</v>
      </c>
    </row>
    <row r="38" spans="1:2" ht="13.5">
      <c r="A38" s="6" t="s">
        <v>149</v>
      </c>
      <c r="B38" s="24">
        <v>1200</v>
      </c>
    </row>
    <row r="39" spans="1:2" ht="13.5">
      <c r="A39" s="6" t="s">
        <v>150</v>
      </c>
      <c r="B39" s="24">
        <v>-664618</v>
      </c>
    </row>
    <row r="40" spans="1:2" ht="13.5">
      <c r="A40" s="6" t="s">
        <v>151</v>
      </c>
      <c r="B40" s="24">
        <v>-23385</v>
      </c>
    </row>
    <row r="41" spans="1:2" ht="13.5">
      <c r="A41" s="6" t="s">
        <v>10</v>
      </c>
      <c r="B41" s="24">
        <v>-238043</v>
      </c>
    </row>
    <row r="42" spans="1:2" ht="13.5">
      <c r="A42" s="6" t="s">
        <v>153</v>
      </c>
      <c r="B42" s="24">
        <v>-66402</v>
      </c>
    </row>
    <row r="43" spans="1:2" ht="13.5">
      <c r="A43" s="6" t="s">
        <v>154</v>
      </c>
      <c r="B43" s="24">
        <v>615</v>
      </c>
    </row>
    <row r="44" spans="1:2" ht="13.5">
      <c r="A44" s="6" t="s">
        <v>156</v>
      </c>
      <c r="B44" s="24">
        <v>-4761</v>
      </c>
    </row>
    <row r="45" spans="1:2" ht="13.5">
      <c r="A45" s="6" t="s">
        <v>11</v>
      </c>
      <c r="B45" s="24">
        <v>560</v>
      </c>
    </row>
    <row r="46" spans="1:2" ht="13.5">
      <c r="A46" s="6" t="s">
        <v>68</v>
      </c>
      <c r="B46" s="24">
        <v>261</v>
      </c>
    </row>
    <row r="47" spans="1:2" ht="14.25" thickBot="1">
      <c r="A47" s="4" t="s">
        <v>157</v>
      </c>
      <c r="B47" s="26">
        <v>-1000373</v>
      </c>
    </row>
    <row r="48" spans="1:2" ht="14.25" thickTop="1">
      <c r="A48" s="6" t="s">
        <v>12</v>
      </c>
      <c r="B48" s="24">
        <v>300000</v>
      </c>
    </row>
    <row r="49" spans="1:2" ht="13.5">
      <c r="A49" s="6" t="s">
        <v>158</v>
      </c>
      <c r="B49" s="24">
        <v>2600000</v>
      </c>
    </row>
    <row r="50" spans="1:2" ht="13.5">
      <c r="A50" s="6" t="s">
        <v>159</v>
      </c>
      <c r="B50" s="24">
        <v>-853366</v>
      </c>
    </row>
    <row r="51" spans="1:2" ht="13.5">
      <c r="A51" s="6" t="s">
        <v>13</v>
      </c>
      <c r="B51" s="24">
        <v>-15000</v>
      </c>
    </row>
    <row r="52" spans="1:2" ht="13.5">
      <c r="A52" s="6" t="s">
        <v>14</v>
      </c>
      <c r="B52" s="24">
        <v>-16596</v>
      </c>
    </row>
    <row r="53" spans="1:2" ht="13.5">
      <c r="A53" s="6" t="s">
        <v>15</v>
      </c>
      <c r="B53" s="24">
        <v>-44915</v>
      </c>
    </row>
    <row r="54" spans="1:2" ht="13.5">
      <c r="A54" s="6" t="s">
        <v>16</v>
      </c>
      <c r="B54" s="24">
        <v>-57838</v>
      </c>
    </row>
    <row r="55" spans="1:2" ht="13.5">
      <c r="A55" s="6" t="s">
        <v>68</v>
      </c>
      <c r="B55" s="24">
        <v>-1586</v>
      </c>
    </row>
    <row r="56" spans="1:2" ht="14.25" thickBot="1">
      <c r="A56" s="4" t="s">
        <v>164</v>
      </c>
      <c r="B56" s="26">
        <v>1910696</v>
      </c>
    </row>
    <row r="57" spans="1:2" ht="14.25" thickTop="1">
      <c r="A57" s="7" t="s">
        <v>165</v>
      </c>
      <c r="B57" s="24">
        <v>1802159</v>
      </c>
    </row>
    <row r="58" spans="1:2" ht="13.5">
      <c r="A58" s="7" t="s">
        <v>166</v>
      </c>
      <c r="B58" s="24">
        <v>1416611</v>
      </c>
    </row>
    <row r="59" spans="1:2" ht="14.25" thickBot="1">
      <c r="A59" s="7" t="s">
        <v>166</v>
      </c>
      <c r="B59" s="24">
        <v>3218771</v>
      </c>
    </row>
    <row r="60" spans="1:2" ht="14.25" thickTop="1">
      <c r="A60" s="8"/>
      <c r="B60" s="27"/>
    </row>
    <row r="62" ht="13.5">
      <c r="A62" s="20" t="s">
        <v>117</v>
      </c>
    </row>
    <row r="63" ht="13.5">
      <c r="A63" s="20" t="s">
        <v>118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D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4" width="17.625" style="0" customWidth="1"/>
  </cols>
  <sheetData>
    <row r="1" ht="14.25" thickBot="1"/>
    <row r="2" spans="1:4" ht="14.25" thickTop="1">
      <c r="A2" s="10" t="s">
        <v>113</v>
      </c>
      <c r="B2" s="14">
        <v>2196</v>
      </c>
      <c r="C2" s="14"/>
      <c r="D2" s="14"/>
    </row>
    <row r="3" spans="1:4" ht="14.25" thickBot="1">
      <c r="A3" s="11" t="s">
        <v>114</v>
      </c>
      <c r="B3" s="1" t="s">
        <v>115</v>
      </c>
      <c r="C3" s="1"/>
      <c r="D3" s="1"/>
    </row>
    <row r="4" spans="1:4" ht="14.25" thickTop="1">
      <c r="A4" s="10" t="s">
        <v>21</v>
      </c>
      <c r="B4" s="15" t="str">
        <f>HYPERLINK("http://www.kabupro.jp/mark/20140214/S100170X.htm","四半期報告書")</f>
        <v>四半期報告書</v>
      </c>
      <c r="C4" s="15" t="str">
        <f>HYPERLINK("http://www.kabupro.jp/mark/20131113/S1000GMT.htm","四半期報告書")</f>
        <v>四半期報告書</v>
      </c>
      <c r="D4" s="15" t="str">
        <f>HYPERLINK("http://www.kabupro.jp/mark/20130813/S000EAQB.htm","四半期報告書")</f>
        <v>四半期報告書</v>
      </c>
    </row>
    <row r="5" spans="1:4" ht="14.25" thickBot="1">
      <c r="A5" s="11" t="s">
        <v>22</v>
      </c>
      <c r="B5" s="1" t="s">
        <v>188</v>
      </c>
      <c r="C5" s="1" t="s">
        <v>190</v>
      </c>
      <c r="D5" s="1" t="s">
        <v>192</v>
      </c>
    </row>
    <row r="6" spans="1:4" ht="15" thickBot="1" thickTop="1">
      <c r="A6" s="10" t="s">
        <v>23</v>
      </c>
      <c r="B6" s="18" t="s">
        <v>2</v>
      </c>
      <c r="C6" s="19"/>
      <c r="D6" s="19"/>
    </row>
    <row r="7" spans="1:4" ht="14.25" thickTop="1">
      <c r="A7" s="12" t="s">
        <v>24</v>
      </c>
      <c r="B7" s="14" t="s">
        <v>32</v>
      </c>
      <c r="C7" s="14" t="s">
        <v>32</v>
      </c>
      <c r="D7" s="14" t="s">
        <v>32</v>
      </c>
    </row>
    <row r="8" spans="1:4" ht="13.5">
      <c r="A8" s="13" t="s">
        <v>25</v>
      </c>
      <c r="B8" s="1"/>
      <c r="C8" s="1"/>
      <c r="D8" s="1"/>
    </row>
    <row r="9" spans="1:4" ht="13.5">
      <c r="A9" s="13" t="s">
        <v>26</v>
      </c>
      <c r="B9" s="1" t="s">
        <v>189</v>
      </c>
      <c r="C9" s="1" t="s">
        <v>191</v>
      </c>
      <c r="D9" s="1" t="s">
        <v>193</v>
      </c>
    </row>
    <row r="10" spans="1:4" ht="14.25" thickBot="1">
      <c r="A10" s="13" t="s">
        <v>27</v>
      </c>
      <c r="B10" s="1" t="s">
        <v>63</v>
      </c>
      <c r="C10" s="1" t="s">
        <v>63</v>
      </c>
      <c r="D10" s="1" t="s">
        <v>63</v>
      </c>
    </row>
    <row r="11" spans="1:4" ht="14.25" thickTop="1">
      <c r="A11" s="9" t="s">
        <v>62</v>
      </c>
      <c r="B11" s="22">
        <v>3498897</v>
      </c>
      <c r="C11" s="22">
        <v>3395182</v>
      </c>
      <c r="D11" s="22">
        <v>2038153</v>
      </c>
    </row>
    <row r="12" spans="1:4" ht="13.5">
      <c r="A12" s="2" t="s">
        <v>194</v>
      </c>
      <c r="B12" s="24">
        <v>186147</v>
      </c>
      <c r="C12" s="24">
        <v>196850</v>
      </c>
      <c r="D12" s="24">
        <v>241980</v>
      </c>
    </row>
    <row r="13" spans="1:4" ht="13.5">
      <c r="A13" s="2" t="s">
        <v>195</v>
      </c>
      <c r="B13" s="24">
        <v>118645</v>
      </c>
      <c r="C13" s="24">
        <v>199856</v>
      </c>
      <c r="D13" s="24">
        <v>123093</v>
      </c>
    </row>
    <row r="14" spans="1:4" ht="13.5">
      <c r="A14" s="2" t="s">
        <v>196</v>
      </c>
      <c r="B14" s="24">
        <v>93625</v>
      </c>
      <c r="C14" s="24">
        <v>86528</v>
      </c>
      <c r="D14" s="24">
        <v>91745</v>
      </c>
    </row>
    <row r="15" spans="1:4" ht="13.5">
      <c r="A15" s="2" t="s">
        <v>197</v>
      </c>
      <c r="B15" s="24">
        <v>371823</v>
      </c>
      <c r="C15" s="24">
        <v>372885</v>
      </c>
      <c r="D15" s="24">
        <v>486182</v>
      </c>
    </row>
    <row r="16" spans="1:4" ht="13.5">
      <c r="A16" s="2" t="s">
        <v>65</v>
      </c>
      <c r="B16" s="24">
        <v>60009</v>
      </c>
      <c r="C16" s="24">
        <v>61528</v>
      </c>
      <c r="D16" s="24">
        <v>52667</v>
      </c>
    </row>
    <row r="17" spans="1:4" ht="13.5">
      <c r="A17" s="2" t="s">
        <v>198</v>
      </c>
      <c r="B17" s="24">
        <v>262004</v>
      </c>
      <c r="C17" s="24">
        <v>123407</v>
      </c>
      <c r="D17" s="24">
        <v>438113</v>
      </c>
    </row>
    <row r="18" spans="1:4" ht="13.5">
      <c r="A18" s="2" t="s">
        <v>68</v>
      </c>
      <c r="B18" s="24">
        <v>419829</v>
      </c>
      <c r="C18" s="24">
        <v>370451</v>
      </c>
      <c r="D18" s="24">
        <v>359733</v>
      </c>
    </row>
    <row r="19" spans="1:4" ht="13.5">
      <c r="A19" s="2" t="s">
        <v>69</v>
      </c>
      <c r="B19" s="24">
        <v>-2945</v>
      </c>
      <c r="C19" s="24">
        <v>-4632</v>
      </c>
      <c r="D19" s="24"/>
    </row>
    <row r="20" spans="1:4" ht="13.5">
      <c r="A20" s="2" t="s">
        <v>70</v>
      </c>
      <c r="B20" s="24">
        <v>5008037</v>
      </c>
      <c r="C20" s="24">
        <v>4802058</v>
      </c>
      <c r="D20" s="24">
        <v>3824734</v>
      </c>
    </row>
    <row r="21" spans="1:4" ht="13.5">
      <c r="A21" s="3" t="s">
        <v>71</v>
      </c>
      <c r="B21" s="24">
        <v>5581851</v>
      </c>
      <c r="C21" s="24">
        <v>5739709</v>
      </c>
      <c r="D21" s="24">
        <v>5809780</v>
      </c>
    </row>
    <row r="22" spans="1:4" ht="13.5">
      <c r="A22" s="3" t="s">
        <v>68</v>
      </c>
      <c r="B22" s="24">
        <v>666056</v>
      </c>
      <c r="C22" s="24">
        <v>692775</v>
      </c>
      <c r="D22" s="24">
        <v>676630</v>
      </c>
    </row>
    <row r="23" spans="1:4" ht="13.5">
      <c r="A23" s="3" t="s">
        <v>77</v>
      </c>
      <c r="B23" s="24">
        <v>6247908</v>
      </c>
      <c r="C23" s="24">
        <v>6432484</v>
      </c>
      <c r="D23" s="24">
        <v>6486411</v>
      </c>
    </row>
    <row r="24" spans="1:4" ht="13.5">
      <c r="A24" s="3" t="s">
        <v>199</v>
      </c>
      <c r="B24" s="24">
        <v>263811</v>
      </c>
      <c r="C24" s="24">
        <v>278467</v>
      </c>
      <c r="D24" s="24">
        <v>293123</v>
      </c>
    </row>
    <row r="25" spans="1:4" ht="13.5">
      <c r="A25" s="3" t="s">
        <v>68</v>
      </c>
      <c r="B25" s="24">
        <v>152787</v>
      </c>
      <c r="C25" s="24">
        <v>175264</v>
      </c>
      <c r="D25" s="24">
        <v>177386</v>
      </c>
    </row>
    <row r="26" spans="1:4" ht="13.5">
      <c r="A26" s="3" t="s">
        <v>80</v>
      </c>
      <c r="B26" s="24">
        <v>416598</v>
      </c>
      <c r="C26" s="24">
        <v>453732</v>
      </c>
      <c r="D26" s="24">
        <v>470509</v>
      </c>
    </row>
    <row r="27" spans="1:4" ht="13.5">
      <c r="A27" s="3" t="s">
        <v>83</v>
      </c>
      <c r="B27" s="24">
        <v>1931288</v>
      </c>
      <c r="C27" s="24">
        <v>1776461</v>
      </c>
      <c r="D27" s="24">
        <v>1776674</v>
      </c>
    </row>
    <row r="28" spans="1:4" ht="13.5">
      <c r="A28" s="3" t="s">
        <v>68</v>
      </c>
      <c r="B28" s="24">
        <v>458655</v>
      </c>
      <c r="C28" s="24">
        <v>434214</v>
      </c>
      <c r="D28" s="24">
        <v>437595</v>
      </c>
    </row>
    <row r="29" spans="1:4" ht="13.5">
      <c r="A29" s="3" t="s">
        <v>69</v>
      </c>
      <c r="B29" s="24">
        <v>-16732</v>
      </c>
      <c r="C29" s="24">
        <v>-16937</v>
      </c>
      <c r="D29" s="24">
        <v>-14593</v>
      </c>
    </row>
    <row r="30" spans="1:4" ht="13.5">
      <c r="A30" s="3" t="s">
        <v>84</v>
      </c>
      <c r="B30" s="24">
        <v>2373211</v>
      </c>
      <c r="C30" s="24">
        <v>2193738</v>
      </c>
      <c r="D30" s="24">
        <v>2199676</v>
      </c>
    </row>
    <row r="31" spans="1:4" ht="13.5">
      <c r="A31" s="2" t="s">
        <v>85</v>
      </c>
      <c r="B31" s="24">
        <v>9037718</v>
      </c>
      <c r="C31" s="24">
        <v>9079955</v>
      </c>
      <c r="D31" s="24">
        <v>9156597</v>
      </c>
    </row>
    <row r="32" spans="1:4" ht="14.25" thickBot="1">
      <c r="A32" s="4" t="s">
        <v>86</v>
      </c>
      <c r="B32" s="26">
        <v>14045755</v>
      </c>
      <c r="C32" s="26">
        <v>13882013</v>
      </c>
      <c r="D32" s="26">
        <v>12981332</v>
      </c>
    </row>
    <row r="33" spans="1:4" ht="14.25" thickTop="1">
      <c r="A33" s="2" t="s">
        <v>200</v>
      </c>
      <c r="B33" s="24">
        <v>837083</v>
      </c>
      <c r="C33" s="24">
        <v>870028</v>
      </c>
      <c r="D33" s="24">
        <v>830141</v>
      </c>
    </row>
    <row r="34" spans="1:4" ht="13.5">
      <c r="A34" s="2" t="s">
        <v>201</v>
      </c>
      <c r="B34" s="24">
        <v>100000</v>
      </c>
      <c r="C34" s="24">
        <v>300000</v>
      </c>
      <c r="D34" s="24">
        <v>200000</v>
      </c>
    </row>
    <row r="35" spans="1:4" ht="13.5">
      <c r="A35" s="2" t="s">
        <v>88</v>
      </c>
      <c r="B35" s="24">
        <v>1897922</v>
      </c>
      <c r="C35" s="24">
        <v>1872284</v>
      </c>
      <c r="D35" s="24">
        <v>1769774</v>
      </c>
    </row>
    <row r="36" spans="1:4" ht="13.5">
      <c r="A36" s="2" t="s">
        <v>202</v>
      </c>
      <c r="B36" s="24">
        <v>60000</v>
      </c>
      <c r="C36" s="24">
        <v>60000</v>
      </c>
      <c r="D36" s="24">
        <v>60000</v>
      </c>
    </row>
    <row r="37" spans="1:4" ht="13.5">
      <c r="A37" s="2" t="s">
        <v>203</v>
      </c>
      <c r="B37" s="24">
        <v>260227</v>
      </c>
      <c r="C37" s="24">
        <v>131941</v>
      </c>
      <c r="D37" s="24">
        <v>167953</v>
      </c>
    </row>
    <row r="38" spans="1:4" ht="13.5">
      <c r="A38" s="2" t="s">
        <v>94</v>
      </c>
      <c r="B38" s="24">
        <v>732707</v>
      </c>
      <c r="C38" s="24">
        <v>969840</v>
      </c>
      <c r="D38" s="24">
        <v>664863</v>
      </c>
    </row>
    <row r="39" spans="1:4" ht="13.5">
      <c r="A39" s="2" t="s">
        <v>92</v>
      </c>
      <c r="B39" s="24">
        <v>347009</v>
      </c>
      <c r="C39" s="24">
        <v>181453</v>
      </c>
      <c r="D39" s="24">
        <v>35197</v>
      </c>
    </row>
    <row r="40" spans="1:4" ht="13.5">
      <c r="A40" s="2" t="s">
        <v>68</v>
      </c>
      <c r="B40" s="24">
        <v>1577586</v>
      </c>
      <c r="C40" s="24">
        <v>1510426</v>
      </c>
      <c r="D40" s="24">
        <v>1538483</v>
      </c>
    </row>
    <row r="41" spans="1:4" ht="13.5">
      <c r="A41" s="2" t="s">
        <v>97</v>
      </c>
      <c r="B41" s="24">
        <v>5812536</v>
      </c>
      <c r="C41" s="24">
        <v>5895975</v>
      </c>
      <c r="D41" s="24">
        <v>5348813</v>
      </c>
    </row>
    <row r="42" spans="1:4" ht="13.5">
      <c r="A42" s="2" t="s">
        <v>204</v>
      </c>
      <c r="B42" s="24">
        <v>60000</v>
      </c>
      <c r="C42" s="24">
        <v>75000</v>
      </c>
      <c r="D42" s="24">
        <v>90000</v>
      </c>
    </row>
    <row r="43" spans="1:4" ht="13.5">
      <c r="A43" s="2" t="s">
        <v>98</v>
      </c>
      <c r="B43" s="24">
        <v>3819541</v>
      </c>
      <c r="C43" s="24">
        <v>4222670</v>
      </c>
      <c r="D43" s="24">
        <v>3922586</v>
      </c>
    </row>
    <row r="44" spans="1:4" ht="13.5">
      <c r="A44" s="2" t="s">
        <v>100</v>
      </c>
      <c r="B44" s="24">
        <v>659357</v>
      </c>
      <c r="C44" s="24">
        <v>652206</v>
      </c>
      <c r="D44" s="24">
        <v>650563</v>
      </c>
    </row>
    <row r="45" spans="1:4" ht="13.5">
      <c r="A45" s="2" t="s">
        <v>68</v>
      </c>
      <c r="B45" s="24">
        <v>177272</v>
      </c>
      <c r="C45" s="24">
        <v>193779</v>
      </c>
      <c r="D45" s="24">
        <v>222340</v>
      </c>
    </row>
    <row r="46" spans="1:4" ht="13.5">
      <c r="A46" s="2" t="s">
        <v>101</v>
      </c>
      <c r="B46" s="24">
        <v>4716170</v>
      </c>
      <c r="C46" s="24">
        <v>5143656</v>
      </c>
      <c r="D46" s="24">
        <v>4885490</v>
      </c>
    </row>
    <row r="47" spans="1:4" ht="14.25" thickBot="1">
      <c r="A47" s="4" t="s">
        <v>102</v>
      </c>
      <c r="B47" s="26">
        <v>10528707</v>
      </c>
      <c r="C47" s="26">
        <v>11039631</v>
      </c>
      <c r="D47" s="26">
        <v>10234303</v>
      </c>
    </row>
    <row r="48" spans="1:4" ht="14.25" thickTop="1">
      <c r="A48" s="2" t="s">
        <v>103</v>
      </c>
      <c r="B48" s="24">
        <v>539327</v>
      </c>
      <c r="C48" s="24">
        <v>536928</v>
      </c>
      <c r="D48" s="24">
        <v>532112</v>
      </c>
    </row>
    <row r="49" spans="1:4" ht="13.5">
      <c r="A49" s="2" t="s">
        <v>105</v>
      </c>
      <c r="B49" s="24">
        <v>497327</v>
      </c>
      <c r="C49" s="24">
        <v>494928</v>
      </c>
      <c r="D49" s="24">
        <v>490112</v>
      </c>
    </row>
    <row r="50" spans="1:4" ht="13.5">
      <c r="A50" s="2" t="s">
        <v>107</v>
      </c>
      <c r="B50" s="24">
        <v>2454453</v>
      </c>
      <c r="C50" s="24">
        <v>1788524</v>
      </c>
      <c r="D50" s="24">
        <v>1706062</v>
      </c>
    </row>
    <row r="51" spans="1:4" ht="13.5">
      <c r="A51" s="2" t="s">
        <v>108</v>
      </c>
      <c r="B51" s="24">
        <v>-126</v>
      </c>
      <c r="C51" s="24">
        <v>-126</v>
      </c>
      <c r="D51" s="24">
        <v>-126</v>
      </c>
    </row>
    <row r="52" spans="1:4" ht="13.5">
      <c r="A52" s="2" t="s">
        <v>109</v>
      </c>
      <c r="B52" s="24">
        <v>3490981</v>
      </c>
      <c r="C52" s="24">
        <v>2820255</v>
      </c>
      <c r="D52" s="24">
        <v>2728161</v>
      </c>
    </row>
    <row r="53" spans="1:4" ht="13.5">
      <c r="A53" s="2" t="s">
        <v>0</v>
      </c>
      <c r="B53" s="24">
        <v>954</v>
      </c>
      <c r="C53" s="24">
        <v>-259</v>
      </c>
      <c r="D53" s="24"/>
    </row>
    <row r="54" spans="1:4" ht="13.5">
      <c r="A54" s="2" t="s">
        <v>1</v>
      </c>
      <c r="B54" s="24">
        <v>954</v>
      </c>
      <c r="C54" s="24">
        <v>-259</v>
      </c>
      <c r="D54" s="24"/>
    </row>
    <row r="55" spans="1:4" ht="13.5">
      <c r="A55" s="6" t="s">
        <v>110</v>
      </c>
      <c r="B55" s="24">
        <v>25111</v>
      </c>
      <c r="C55" s="24">
        <v>22386</v>
      </c>
      <c r="D55" s="24">
        <v>18867</v>
      </c>
    </row>
    <row r="56" spans="1:4" ht="13.5">
      <c r="A56" s="6" t="s">
        <v>111</v>
      </c>
      <c r="B56" s="24">
        <v>3517048</v>
      </c>
      <c r="C56" s="24">
        <v>2842382</v>
      </c>
      <c r="D56" s="24">
        <v>2747029</v>
      </c>
    </row>
    <row r="57" spans="1:4" ht="14.25" thickBot="1">
      <c r="A57" s="7" t="s">
        <v>112</v>
      </c>
      <c r="B57" s="24">
        <v>14045755</v>
      </c>
      <c r="C57" s="24">
        <v>13882013</v>
      </c>
      <c r="D57" s="24">
        <v>12981332</v>
      </c>
    </row>
    <row r="58" spans="1:4" ht="14.25" thickTop="1">
      <c r="A58" s="8"/>
      <c r="B58" s="27"/>
      <c r="C58" s="27"/>
      <c r="D58" s="27"/>
    </row>
    <row r="60" ht="13.5">
      <c r="A60" s="20" t="s">
        <v>117</v>
      </c>
    </row>
    <row r="61" ht="13.5">
      <c r="A61" s="20" t="s">
        <v>118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R3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113</v>
      </c>
      <c r="B2" s="14">
        <v>2196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114</v>
      </c>
      <c r="B3" s="1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21</v>
      </c>
      <c r="B4" s="15" t="str">
        <f>HYPERLINK("http://www.kabupro.jp/mark/20130625/S000DQ1A.htm","有価証券報告書")</f>
        <v>有価証券報告書</v>
      </c>
      <c r="C4" s="15" t="str">
        <f>HYPERLINK("http://www.kabupro.jp/mark/20130208/S000CSB9.htm","四半期報告書")</f>
        <v>四半期報告書</v>
      </c>
      <c r="D4" s="15" t="str">
        <f>HYPERLINK("http://www.kabupro.jp/mark/20121109/S000C831.htm","四半期報告書")</f>
        <v>四半期報告書</v>
      </c>
      <c r="E4" s="15" t="str">
        <f>HYPERLINK("http://www.kabupro.jp/mark/20120810/S000BQF3.htm","四半期報告書")</f>
        <v>四半期報告書</v>
      </c>
      <c r="F4" s="15" t="str">
        <f>HYPERLINK("http://www.kabupro.jp/mark/20130625/S000DQ1A.htm","有価証券報告書")</f>
        <v>有価証券報告書</v>
      </c>
      <c r="G4" s="15" t="str">
        <f>HYPERLINK("http://www.kabupro.jp/mark/20130208/S000CSB9.htm","四半期報告書")</f>
        <v>四半期報告書</v>
      </c>
      <c r="H4" s="15" t="str">
        <f>HYPERLINK("http://www.kabupro.jp/mark/20121109/S000C831.htm","四半期報告書")</f>
        <v>四半期報告書</v>
      </c>
      <c r="I4" s="15" t="str">
        <f>HYPERLINK("http://www.kabupro.jp/mark/20120810/S000BQF3.htm","四半期報告書")</f>
        <v>四半期報告書</v>
      </c>
      <c r="J4" s="15" t="str">
        <f>HYPERLINK("http://www.kabupro.jp/mark/20120626/S000B63O.htm","有価証券報告書")</f>
        <v>有価証券報告書</v>
      </c>
      <c r="K4" s="15" t="str">
        <f>HYPERLINK("http://www.kabupro.jp/mark/20120210/S000A8ZY.htm","四半期報告書")</f>
        <v>四半期報告書</v>
      </c>
      <c r="L4" s="15" t="str">
        <f>HYPERLINK("http://www.kabupro.jp/mark/20111111/S0009PMJ.htm","四半期報告書")</f>
        <v>四半期報告書</v>
      </c>
      <c r="M4" s="15" t="str">
        <f>HYPERLINK("http://www.kabupro.jp/mark/20110810/S00092J4.htm","四半期報告書")</f>
        <v>四半期報告書</v>
      </c>
      <c r="N4" s="15" t="str">
        <f>HYPERLINK("http://www.kabupro.jp/mark/20110624/S0008KYK.htm","有価証券報告書")</f>
        <v>有価証券報告書</v>
      </c>
      <c r="O4" s="15" t="str">
        <f>HYPERLINK("http://www.kabupro.jp/mark/20110209/S0007PCG.htm","四半期報告書")</f>
        <v>四半期報告書</v>
      </c>
      <c r="P4" s="15" t="str">
        <f>HYPERLINK("http://www.kabupro.jp/mark/20101115/S00076EE.htm","四半期報告書")</f>
        <v>四半期報告書</v>
      </c>
      <c r="Q4" s="15" t="str">
        <f>HYPERLINK("http://www.kabupro.jp/mark/20100625/S000629X.htm","有価証券報告書")</f>
        <v>有価証券報告書</v>
      </c>
      <c r="R4" s="15" t="str">
        <f>HYPERLINK("http://www.kabupro.jp/mark/20100212/S00057OK.htm","訂正有価証券届出書（新規公開時）")</f>
        <v>訂正有価証券届出書（新規公開時）</v>
      </c>
    </row>
    <row r="5" spans="1:18" ht="14.25" thickBot="1">
      <c r="A5" s="11" t="s">
        <v>22</v>
      </c>
      <c r="B5" s="1" t="s">
        <v>28</v>
      </c>
      <c r="C5" s="1" t="s">
        <v>31</v>
      </c>
      <c r="D5" s="1" t="s">
        <v>34</v>
      </c>
      <c r="E5" s="1" t="s">
        <v>36</v>
      </c>
      <c r="F5" s="1" t="s">
        <v>28</v>
      </c>
      <c r="G5" s="1" t="s">
        <v>31</v>
      </c>
      <c r="H5" s="1" t="s">
        <v>34</v>
      </c>
      <c r="I5" s="1" t="s">
        <v>36</v>
      </c>
      <c r="J5" s="1" t="s">
        <v>45</v>
      </c>
      <c r="K5" s="1" t="s">
        <v>39</v>
      </c>
      <c r="L5" s="1" t="s">
        <v>41</v>
      </c>
      <c r="M5" s="1" t="s">
        <v>43</v>
      </c>
      <c r="N5" s="1" t="s">
        <v>53</v>
      </c>
      <c r="O5" s="1" t="s">
        <v>47</v>
      </c>
      <c r="P5" s="1" t="s">
        <v>49</v>
      </c>
      <c r="Q5" s="1" t="s">
        <v>59</v>
      </c>
      <c r="R5" s="1" t="s">
        <v>55</v>
      </c>
    </row>
    <row r="6" spans="1:18" ht="15" thickBot="1" thickTop="1">
      <c r="A6" s="10" t="s">
        <v>23</v>
      </c>
      <c r="B6" s="18" t="s">
        <v>187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24</v>
      </c>
      <c r="B7" s="16" t="s">
        <v>29</v>
      </c>
      <c r="C7" s="14" t="s">
        <v>120</v>
      </c>
      <c r="D7" s="14" t="s">
        <v>120</v>
      </c>
      <c r="E7" s="14" t="s">
        <v>120</v>
      </c>
      <c r="F7" s="16" t="s">
        <v>29</v>
      </c>
      <c r="G7" s="14" t="s">
        <v>120</v>
      </c>
      <c r="H7" s="14" t="s">
        <v>120</v>
      </c>
      <c r="I7" s="14" t="s">
        <v>120</v>
      </c>
      <c r="J7" s="16" t="s">
        <v>29</v>
      </c>
      <c r="K7" s="14" t="s">
        <v>120</v>
      </c>
      <c r="L7" s="14" t="s">
        <v>120</v>
      </c>
      <c r="M7" s="14" t="s">
        <v>120</v>
      </c>
      <c r="N7" s="16" t="s">
        <v>29</v>
      </c>
      <c r="O7" s="14" t="s">
        <v>120</v>
      </c>
      <c r="P7" s="14" t="s">
        <v>120</v>
      </c>
      <c r="Q7" s="16" t="s">
        <v>29</v>
      </c>
      <c r="R7" s="16" t="s">
        <v>29</v>
      </c>
    </row>
    <row r="8" spans="1:18" ht="13.5">
      <c r="A8" s="13" t="s">
        <v>25</v>
      </c>
      <c r="B8" s="17" t="s">
        <v>119</v>
      </c>
      <c r="C8" s="1" t="s">
        <v>119</v>
      </c>
      <c r="D8" s="1" t="s">
        <v>119</v>
      </c>
      <c r="E8" s="1" t="s">
        <v>119</v>
      </c>
      <c r="F8" s="17" t="s">
        <v>121</v>
      </c>
      <c r="G8" s="1" t="s">
        <v>121</v>
      </c>
      <c r="H8" s="1" t="s">
        <v>121</v>
      </c>
      <c r="I8" s="1" t="s">
        <v>121</v>
      </c>
      <c r="J8" s="17" t="s">
        <v>122</v>
      </c>
      <c r="K8" s="1" t="s">
        <v>122</v>
      </c>
      <c r="L8" s="1" t="s">
        <v>122</v>
      </c>
      <c r="M8" s="1" t="s">
        <v>122</v>
      </c>
      <c r="N8" s="17" t="s">
        <v>123</v>
      </c>
      <c r="O8" s="1" t="s">
        <v>123</v>
      </c>
      <c r="P8" s="1" t="s">
        <v>123</v>
      </c>
      <c r="Q8" s="17" t="s">
        <v>124</v>
      </c>
      <c r="R8" s="17" t="s">
        <v>125</v>
      </c>
    </row>
    <row r="9" spans="1:18" ht="13.5">
      <c r="A9" s="13" t="s">
        <v>26</v>
      </c>
      <c r="B9" s="17" t="s">
        <v>30</v>
      </c>
      <c r="C9" s="1" t="s">
        <v>33</v>
      </c>
      <c r="D9" s="1" t="s">
        <v>35</v>
      </c>
      <c r="E9" s="1" t="s">
        <v>37</v>
      </c>
      <c r="F9" s="17" t="s">
        <v>38</v>
      </c>
      <c r="G9" s="1" t="s">
        <v>40</v>
      </c>
      <c r="H9" s="1" t="s">
        <v>42</v>
      </c>
      <c r="I9" s="1" t="s">
        <v>44</v>
      </c>
      <c r="J9" s="17" t="s">
        <v>46</v>
      </c>
      <c r="K9" s="1" t="s">
        <v>48</v>
      </c>
      <c r="L9" s="1" t="s">
        <v>50</v>
      </c>
      <c r="M9" s="1" t="s">
        <v>52</v>
      </c>
      <c r="N9" s="17" t="s">
        <v>54</v>
      </c>
      <c r="O9" s="1" t="s">
        <v>56</v>
      </c>
      <c r="P9" s="1" t="s">
        <v>58</v>
      </c>
      <c r="Q9" s="17" t="s">
        <v>60</v>
      </c>
      <c r="R9" s="17" t="s">
        <v>61</v>
      </c>
    </row>
    <row r="10" spans="1:18" ht="14.25" thickBot="1">
      <c r="A10" s="13" t="s">
        <v>27</v>
      </c>
      <c r="B10" s="17" t="s">
        <v>63</v>
      </c>
      <c r="C10" s="1" t="s">
        <v>63</v>
      </c>
      <c r="D10" s="1" t="s">
        <v>63</v>
      </c>
      <c r="E10" s="1" t="s">
        <v>63</v>
      </c>
      <c r="F10" s="17" t="s">
        <v>63</v>
      </c>
      <c r="G10" s="1" t="s">
        <v>63</v>
      </c>
      <c r="H10" s="1" t="s">
        <v>63</v>
      </c>
      <c r="I10" s="1" t="s">
        <v>63</v>
      </c>
      <c r="J10" s="17" t="s">
        <v>63</v>
      </c>
      <c r="K10" s="1" t="s">
        <v>63</v>
      </c>
      <c r="L10" s="1" t="s">
        <v>63</v>
      </c>
      <c r="M10" s="1" t="s">
        <v>63</v>
      </c>
      <c r="N10" s="17" t="s">
        <v>63</v>
      </c>
      <c r="O10" s="1" t="s">
        <v>63</v>
      </c>
      <c r="P10" s="1" t="s">
        <v>63</v>
      </c>
      <c r="Q10" s="17" t="s">
        <v>63</v>
      </c>
      <c r="R10" s="17" t="s">
        <v>63</v>
      </c>
    </row>
    <row r="11" spans="1:18" ht="14.25" thickTop="1">
      <c r="A11" s="30" t="s">
        <v>168</v>
      </c>
      <c r="B11" s="21">
        <v>12903441</v>
      </c>
      <c r="C11" s="22">
        <v>9181244</v>
      </c>
      <c r="D11" s="22">
        <v>5428862</v>
      </c>
      <c r="E11" s="22">
        <v>2533723</v>
      </c>
      <c r="F11" s="21">
        <v>10732873</v>
      </c>
      <c r="G11" s="22">
        <v>7719369</v>
      </c>
      <c r="H11" s="22">
        <v>4355010</v>
      </c>
      <c r="I11" s="22">
        <v>2018726</v>
      </c>
      <c r="J11" s="21">
        <v>6883334</v>
      </c>
      <c r="K11" s="22">
        <v>5266482</v>
      </c>
      <c r="L11" s="22">
        <v>3115181</v>
      </c>
      <c r="M11" s="22">
        <v>1505121</v>
      </c>
      <c r="N11" s="21">
        <v>5243256</v>
      </c>
      <c r="O11" s="22">
        <v>3683413</v>
      </c>
      <c r="P11" s="22">
        <v>2013246</v>
      </c>
      <c r="Q11" s="21">
        <v>3831121</v>
      </c>
      <c r="R11" s="21">
        <v>2905957</v>
      </c>
    </row>
    <row r="12" spans="1:18" ht="13.5">
      <c r="A12" s="7" t="s">
        <v>169</v>
      </c>
      <c r="B12" s="23">
        <v>4175207</v>
      </c>
      <c r="C12" s="24">
        <v>2935225</v>
      </c>
      <c r="D12" s="24">
        <v>1752758</v>
      </c>
      <c r="E12" s="24">
        <v>827399</v>
      </c>
      <c r="F12" s="23">
        <v>3569796</v>
      </c>
      <c r="G12" s="24">
        <v>2599392</v>
      </c>
      <c r="H12" s="24">
        <v>1544344</v>
      </c>
      <c r="I12" s="24">
        <v>723951</v>
      </c>
      <c r="J12" s="23">
        <v>2464098</v>
      </c>
      <c r="K12" s="24">
        <v>1887698</v>
      </c>
      <c r="L12" s="24">
        <v>1172102</v>
      </c>
      <c r="M12" s="24">
        <v>583398</v>
      </c>
      <c r="N12" s="23">
        <v>2205339</v>
      </c>
      <c r="O12" s="24">
        <v>1587097</v>
      </c>
      <c r="P12" s="24">
        <v>920537</v>
      </c>
      <c r="Q12" s="23">
        <v>1820052</v>
      </c>
      <c r="R12" s="23">
        <v>1418788</v>
      </c>
    </row>
    <row r="13" spans="1:18" ht="13.5">
      <c r="A13" s="7" t="s">
        <v>170</v>
      </c>
      <c r="B13" s="23">
        <v>8728233</v>
      </c>
      <c r="C13" s="24">
        <v>6246018</v>
      </c>
      <c r="D13" s="24">
        <v>3676103</v>
      </c>
      <c r="E13" s="24">
        <v>1706323</v>
      </c>
      <c r="F13" s="23">
        <v>7163077</v>
      </c>
      <c r="G13" s="24">
        <v>5119977</v>
      </c>
      <c r="H13" s="24">
        <v>2810666</v>
      </c>
      <c r="I13" s="24">
        <v>1294774</v>
      </c>
      <c r="J13" s="23">
        <v>4419235</v>
      </c>
      <c r="K13" s="24">
        <v>3378783</v>
      </c>
      <c r="L13" s="24">
        <v>1943079</v>
      </c>
      <c r="M13" s="24">
        <v>921722</v>
      </c>
      <c r="N13" s="23">
        <v>3037916</v>
      </c>
      <c r="O13" s="24">
        <v>2096316</v>
      </c>
      <c r="P13" s="24">
        <v>1092709</v>
      </c>
      <c r="Q13" s="23">
        <v>2011068</v>
      </c>
      <c r="R13" s="23">
        <v>1487168</v>
      </c>
    </row>
    <row r="14" spans="1:18" ht="13.5">
      <c r="A14" s="7" t="s">
        <v>171</v>
      </c>
      <c r="B14" s="23">
        <v>7500615</v>
      </c>
      <c r="C14" s="24">
        <v>5557760</v>
      </c>
      <c r="D14" s="24">
        <v>3587312</v>
      </c>
      <c r="E14" s="24">
        <v>1714559</v>
      </c>
      <c r="F14" s="23">
        <v>6088029</v>
      </c>
      <c r="G14" s="24">
        <v>4506204</v>
      </c>
      <c r="H14" s="24">
        <v>2922688</v>
      </c>
      <c r="I14" s="24">
        <v>1455205</v>
      </c>
      <c r="J14" s="23">
        <v>3783162</v>
      </c>
      <c r="K14" s="24">
        <v>2750559</v>
      </c>
      <c r="L14" s="24">
        <v>1768020</v>
      </c>
      <c r="M14" s="24">
        <v>859946</v>
      </c>
      <c r="N14" s="23">
        <v>2567776</v>
      </c>
      <c r="O14" s="24">
        <v>1800079</v>
      </c>
      <c r="P14" s="24">
        <v>1083726</v>
      </c>
      <c r="Q14" s="23">
        <v>1827700</v>
      </c>
      <c r="R14" s="23">
        <v>1469465</v>
      </c>
    </row>
    <row r="15" spans="1:18" ht="14.25" thickBot="1">
      <c r="A15" s="29" t="s">
        <v>172</v>
      </c>
      <c r="B15" s="25">
        <v>1227617</v>
      </c>
      <c r="C15" s="26">
        <v>688257</v>
      </c>
      <c r="D15" s="26">
        <v>88791</v>
      </c>
      <c r="E15" s="26">
        <v>-8236</v>
      </c>
      <c r="F15" s="25">
        <v>1075047</v>
      </c>
      <c r="G15" s="26">
        <v>613773</v>
      </c>
      <c r="H15" s="26">
        <v>-112021</v>
      </c>
      <c r="I15" s="26">
        <v>-160430</v>
      </c>
      <c r="J15" s="25">
        <v>636073</v>
      </c>
      <c r="K15" s="26">
        <v>628223</v>
      </c>
      <c r="L15" s="26">
        <v>175058</v>
      </c>
      <c r="M15" s="26">
        <v>61776</v>
      </c>
      <c r="N15" s="25">
        <v>470140</v>
      </c>
      <c r="O15" s="26">
        <v>296236</v>
      </c>
      <c r="P15" s="26">
        <v>8982</v>
      </c>
      <c r="Q15" s="25">
        <v>183368</v>
      </c>
      <c r="R15" s="25">
        <v>17703</v>
      </c>
    </row>
    <row r="16" spans="1:18" ht="14.25" thickTop="1">
      <c r="A16" s="6" t="s">
        <v>173</v>
      </c>
      <c r="B16" s="23">
        <v>284</v>
      </c>
      <c r="C16" s="24"/>
      <c r="D16" s="24"/>
      <c r="E16" s="24"/>
      <c r="F16" s="23">
        <v>223</v>
      </c>
      <c r="G16" s="24"/>
      <c r="H16" s="24"/>
      <c r="I16" s="24"/>
      <c r="J16" s="23">
        <v>333</v>
      </c>
      <c r="K16" s="24"/>
      <c r="L16" s="24"/>
      <c r="M16" s="24"/>
      <c r="N16" s="23">
        <v>250</v>
      </c>
      <c r="O16" s="24"/>
      <c r="P16" s="24"/>
      <c r="Q16" s="23">
        <v>613</v>
      </c>
      <c r="R16" s="23">
        <v>312</v>
      </c>
    </row>
    <row r="17" spans="1:18" ht="13.5">
      <c r="A17" s="6" t="s">
        <v>174</v>
      </c>
      <c r="B17" s="23">
        <v>7758</v>
      </c>
      <c r="C17" s="24">
        <v>6006</v>
      </c>
      <c r="D17" s="24">
        <v>4104</v>
      </c>
      <c r="E17" s="24">
        <v>2202</v>
      </c>
      <c r="F17" s="23">
        <v>8562</v>
      </c>
      <c r="G17" s="24">
        <v>6360</v>
      </c>
      <c r="H17" s="24">
        <v>4208</v>
      </c>
      <c r="I17" s="24">
        <v>1990</v>
      </c>
      <c r="J17" s="23">
        <v>6810</v>
      </c>
      <c r="K17" s="24">
        <v>5220</v>
      </c>
      <c r="L17" s="24">
        <v>3630</v>
      </c>
      <c r="M17" s="24">
        <v>2040</v>
      </c>
      <c r="N17" s="23">
        <v>11010</v>
      </c>
      <c r="O17" s="24">
        <v>8970</v>
      </c>
      <c r="P17" s="24">
        <v>6630</v>
      </c>
      <c r="Q17" s="23">
        <v>14760</v>
      </c>
      <c r="R17" s="23">
        <v>11500</v>
      </c>
    </row>
    <row r="18" spans="1:18" ht="13.5">
      <c r="A18" s="6" t="s">
        <v>175</v>
      </c>
      <c r="B18" s="23">
        <v>14317</v>
      </c>
      <c r="C18" s="24">
        <v>2452</v>
      </c>
      <c r="D18" s="24">
        <v>2357</v>
      </c>
      <c r="E18" s="24">
        <v>2357</v>
      </c>
      <c r="F18" s="23">
        <v>5122</v>
      </c>
      <c r="G18" s="24">
        <v>4646</v>
      </c>
      <c r="H18" s="24">
        <v>1654</v>
      </c>
      <c r="I18" s="24">
        <v>800</v>
      </c>
      <c r="J18" s="23">
        <v>3399</v>
      </c>
      <c r="K18" s="24">
        <v>2704</v>
      </c>
      <c r="L18" s="24">
        <v>2036</v>
      </c>
      <c r="M18" s="24">
        <v>1390</v>
      </c>
      <c r="N18" s="23">
        <v>6923</v>
      </c>
      <c r="O18" s="24">
        <v>5099</v>
      </c>
      <c r="P18" s="24">
        <v>3276</v>
      </c>
      <c r="Q18" s="23">
        <v>6404</v>
      </c>
      <c r="R18" s="23">
        <v>75853</v>
      </c>
    </row>
    <row r="19" spans="1:18" ht="13.5">
      <c r="A19" s="6" t="s">
        <v>68</v>
      </c>
      <c r="B19" s="23">
        <v>2651</v>
      </c>
      <c r="C19" s="24">
        <v>2014</v>
      </c>
      <c r="D19" s="24">
        <v>1418</v>
      </c>
      <c r="E19" s="24">
        <v>539</v>
      </c>
      <c r="F19" s="23">
        <v>4367</v>
      </c>
      <c r="G19" s="24">
        <v>4001</v>
      </c>
      <c r="H19" s="24">
        <v>3157</v>
      </c>
      <c r="I19" s="24">
        <v>761</v>
      </c>
      <c r="J19" s="23">
        <v>3556</v>
      </c>
      <c r="K19" s="24">
        <v>2811</v>
      </c>
      <c r="L19" s="24">
        <v>2418</v>
      </c>
      <c r="M19" s="24">
        <v>1045</v>
      </c>
      <c r="N19" s="23">
        <v>2168</v>
      </c>
      <c r="O19" s="24">
        <v>2010</v>
      </c>
      <c r="P19" s="24">
        <v>785</v>
      </c>
      <c r="Q19" s="23">
        <v>1496</v>
      </c>
      <c r="R19" s="23">
        <v>1451</v>
      </c>
    </row>
    <row r="20" spans="1:18" ht="13.5">
      <c r="A20" s="6" t="s">
        <v>176</v>
      </c>
      <c r="B20" s="23">
        <v>25011</v>
      </c>
      <c r="C20" s="24">
        <v>10472</v>
      </c>
      <c r="D20" s="24">
        <v>7879</v>
      </c>
      <c r="E20" s="24">
        <v>5488</v>
      </c>
      <c r="F20" s="23">
        <v>18275</v>
      </c>
      <c r="G20" s="24">
        <v>15007</v>
      </c>
      <c r="H20" s="24">
        <v>9019</v>
      </c>
      <c r="I20" s="24">
        <v>4700</v>
      </c>
      <c r="J20" s="23">
        <v>14098</v>
      </c>
      <c r="K20" s="24">
        <v>10736</v>
      </c>
      <c r="L20" s="24">
        <v>8084</v>
      </c>
      <c r="M20" s="24">
        <v>4476</v>
      </c>
      <c r="N20" s="23">
        <v>20352</v>
      </c>
      <c r="O20" s="24">
        <v>16080</v>
      </c>
      <c r="P20" s="24">
        <v>10691</v>
      </c>
      <c r="Q20" s="23">
        <v>23275</v>
      </c>
      <c r="R20" s="23">
        <v>99116</v>
      </c>
    </row>
    <row r="21" spans="1:18" ht="13.5">
      <c r="A21" s="6" t="s">
        <v>131</v>
      </c>
      <c r="B21" s="23">
        <v>62804</v>
      </c>
      <c r="C21" s="24">
        <v>47472</v>
      </c>
      <c r="D21" s="24">
        <v>32031</v>
      </c>
      <c r="E21" s="24">
        <v>14987</v>
      </c>
      <c r="F21" s="23">
        <v>65824</v>
      </c>
      <c r="G21" s="24">
        <v>51132</v>
      </c>
      <c r="H21" s="24">
        <v>35509</v>
      </c>
      <c r="I21" s="24">
        <v>17379</v>
      </c>
      <c r="J21" s="23">
        <v>51030</v>
      </c>
      <c r="K21" s="24">
        <v>37921</v>
      </c>
      <c r="L21" s="24">
        <v>25980</v>
      </c>
      <c r="M21" s="24">
        <v>12636</v>
      </c>
      <c r="N21" s="23">
        <v>67641</v>
      </c>
      <c r="O21" s="24">
        <v>54402</v>
      </c>
      <c r="P21" s="24">
        <v>34143</v>
      </c>
      <c r="Q21" s="23">
        <v>52686</v>
      </c>
      <c r="R21" s="23">
        <v>34274</v>
      </c>
    </row>
    <row r="22" spans="1:18" ht="13.5">
      <c r="A22" s="6" t="s">
        <v>68</v>
      </c>
      <c r="B22" s="23">
        <v>12756</v>
      </c>
      <c r="C22" s="24">
        <v>9230</v>
      </c>
      <c r="D22" s="24">
        <v>6854</v>
      </c>
      <c r="E22" s="24">
        <v>5022</v>
      </c>
      <c r="F22" s="23">
        <v>11591</v>
      </c>
      <c r="G22" s="24">
        <v>7516</v>
      </c>
      <c r="H22" s="24">
        <v>7054</v>
      </c>
      <c r="I22" s="24">
        <v>83</v>
      </c>
      <c r="J22" s="23">
        <v>2486</v>
      </c>
      <c r="K22" s="24">
        <v>2458</v>
      </c>
      <c r="L22" s="24">
        <v>2429</v>
      </c>
      <c r="M22" s="24">
        <v>995</v>
      </c>
      <c r="N22" s="23">
        <v>5614</v>
      </c>
      <c r="O22" s="24">
        <v>5845</v>
      </c>
      <c r="P22" s="24">
        <v>1</v>
      </c>
      <c r="Q22" s="23">
        <v>4612</v>
      </c>
      <c r="R22" s="23">
        <v>106</v>
      </c>
    </row>
    <row r="23" spans="1:18" ht="13.5">
      <c r="A23" s="6" t="s">
        <v>177</v>
      </c>
      <c r="B23" s="23">
        <v>75560</v>
      </c>
      <c r="C23" s="24">
        <v>56702</v>
      </c>
      <c r="D23" s="24">
        <v>38885</v>
      </c>
      <c r="E23" s="24">
        <v>20010</v>
      </c>
      <c r="F23" s="23">
        <v>77416</v>
      </c>
      <c r="G23" s="24">
        <v>58648</v>
      </c>
      <c r="H23" s="24">
        <v>42563</v>
      </c>
      <c r="I23" s="24">
        <v>24129</v>
      </c>
      <c r="J23" s="23">
        <v>53516</v>
      </c>
      <c r="K23" s="24">
        <v>40379</v>
      </c>
      <c r="L23" s="24">
        <v>28409</v>
      </c>
      <c r="M23" s="24">
        <v>13632</v>
      </c>
      <c r="N23" s="23">
        <v>95449</v>
      </c>
      <c r="O23" s="24">
        <v>60248</v>
      </c>
      <c r="P23" s="24">
        <v>34144</v>
      </c>
      <c r="Q23" s="23">
        <v>69401</v>
      </c>
      <c r="R23" s="23">
        <v>47702</v>
      </c>
    </row>
    <row r="24" spans="1:18" ht="14.25" thickBot="1">
      <c r="A24" s="29" t="s">
        <v>178</v>
      </c>
      <c r="B24" s="25">
        <v>1177068</v>
      </c>
      <c r="C24" s="26">
        <v>642027</v>
      </c>
      <c r="D24" s="26">
        <v>57785</v>
      </c>
      <c r="E24" s="26">
        <v>-22757</v>
      </c>
      <c r="F24" s="25">
        <v>1015906</v>
      </c>
      <c r="G24" s="26">
        <v>570132</v>
      </c>
      <c r="H24" s="26">
        <v>-145565</v>
      </c>
      <c r="I24" s="26">
        <v>-179859</v>
      </c>
      <c r="J24" s="25">
        <v>596655</v>
      </c>
      <c r="K24" s="26">
        <v>598581</v>
      </c>
      <c r="L24" s="26">
        <v>154733</v>
      </c>
      <c r="M24" s="26">
        <v>52620</v>
      </c>
      <c r="N24" s="25">
        <v>395043</v>
      </c>
      <c r="O24" s="26">
        <v>252068</v>
      </c>
      <c r="P24" s="26">
        <v>-14470</v>
      </c>
      <c r="Q24" s="25">
        <v>137242</v>
      </c>
      <c r="R24" s="25">
        <v>69118</v>
      </c>
    </row>
    <row r="25" spans="1:18" ht="14.25" thickTop="1">
      <c r="A25" s="6" t="s">
        <v>179</v>
      </c>
      <c r="B25" s="23">
        <v>2357</v>
      </c>
      <c r="C25" s="24"/>
      <c r="D25" s="24">
        <v>420</v>
      </c>
      <c r="E25" s="24"/>
      <c r="F25" s="23"/>
      <c r="G25" s="24"/>
      <c r="H25" s="24"/>
      <c r="I25" s="24"/>
      <c r="J25" s="23"/>
      <c r="K25" s="24"/>
      <c r="L25" s="24"/>
      <c r="M25" s="24"/>
      <c r="N25" s="23"/>
      <c r="O25" s="24"/>
      <c r="P25" s="24"/>
      <c r="Q25" s="23"/>
      <c r="R25" s="23"/>
    </row>
    <row r="26" spans="1:18" ht="13.5">
      <c r="A26" s="6" t="s">
        <v>180</v>
      </c>
      <c r="B26" s="23">
        <v>2357</v>
      </c>
      <c r="C26" s="24">
        <v>2357</v>
      </c>
      <c r="D26" s="24">
        <v>420</v>
      </c>
      <c r="E26" s="24"/>
      <c r="F26" s="23"/>
      <c r="G26" s="24"/>
      <c r="H26" s="24"/>
      <c r="I26" s="24"/>
      <c r="J26" s="23">
        <v>314</v>
      </c>
      <c r="K26" s="24">
        <v>314</v>
      </c>
      <c r="L26" s="24"/>
      <c r="M26" s="24"/>
      <c r="N26" s="23"/>
      <c r="O26" s="24"/>
      <c r="P26" s="24"/>
      <c r="Q26" s="23"/>
      <c r="R26" s="23"/>
    </row>
    <row r="27" spans="1:18" ht="13.5">
      <c r="A27" s="6" t="s">
        <v>181</v>
      </c>
      <c r="B27" s="23"/>
      <c r="C27" s="24"/>
      <c r="D27" s="24"/>
      <c r="E27" s="24"/>
      <c r="F27" s="23">
        <v>124</v>
      </c>
      <c r="G27" s="24"/>
      <c r="H27" s="24"/>
      <c r="I27" s="24"/>
      <c r="J27" s="23"/>
      <c r="K27" s="24"/>
      <c r="L27" s="24"/>
      <c r="M27" s="24"/>
      <c r="N27" s="23"/>
      <c r="O27" s="24"/>
      <c r="P27" s="24"/>
      <c r="Q27" s="23"/>
      <c r="R27" s="23"/>
    </row>
    <row r="28" spans="1:18" ht="13.5">
      <c r="A28" s="6" t="s">
        <v>133</v>
      </c>
      <c r="B28" s="23"/>
      <c r="C28" s="24"/>
      <c r="D28" s="24"/>
      <c r="E28" s="24"/>
      <c r="F28" s="23">
        <v>3768</v>
      </c>
      <c r="G28" s="24">
        <v>1411</v>
      </c>
      <c r="H28" s="24">
        <v>183</v>
      </c>
      <c r="I28" s="24"/>
      <c r="J28" s="23">
        <v>3287</v>
      </c>
      <c r="K28" s="24">
        <v>2415</v>
      </c>
      <c r="L28" s="24">
        <v>2353</v>
      </c>
      <c r="M28" s="24"/>
      <c r="N28" s="23">
        <v>371</v>
      </c>
      <c r="O28" s="24"/>
      <c r="P28" s="24"/>
      <c r="Q28" s="23">
        <v>30974</v>
      </c>
      <c r="R28" s="23">
        <v>1038</v>
      </c>
    </row>
    <row r="29" spans="1:18" ht="13.5">
      <c r="A29" s="6" t="s">
        <v>182</v>
      </c>
      <c r="B29" s="23"/>
      <c r="C29" s="24"/>
      <c r="D29" s="24"/>
      <c r="E29" s="24"/>
      <c r="F29" s="23">
        <v>3893</v>
      </c>
      <c r="G29" s="24">
        <v>1411</v>
      </c>
      <c r="H29" s="24">
        <v>183</v>
      </c>
      <c r="I29" s="24"/>
      <c r="J29" s="23">
        <v>37667</v>
      </c>
      <c r="K29" s="24">
        <v>36795</v>
      </c>
      <c r="L29" s="24">
        <v>36733</v>
      </c>
      <c r="M29" s="24">
        <v>35095</v>
      </c>
      <c r="N29" s="23">
        <v>371</v>
      </c>
      <c r="O29" s="24"/>
      <c r="P29" s="24"/>
      <c r="Q29" s="23">
        <v>30974</v>
      </c>
      <c r="R29" s="23">
        <v>1038</v>
      </c>
    </row>
    <row r="30" spans="1:18" ht="13.5">
      <c r="A30" s="7" t="s">
        <v>126</v>
      </c>
      <c r="B30" s="23">
        <v>1179426</v>
      </c>
      <c r="C30" s="24">
        <v>644385</v>
      </c>
      <c r="D30" s="24">
        <v>58205</v>
      </c>
      <c r="E30" s="24">
        <v>-22757</v>
      </c>
      <c r="F30" s="23">
        <v>1012013</v>
      </c>
      <c r="G30" s="24">
        <v>568720</v>
      </c>
      <c r="H30" s="24">
        <v>-145749</v>
      </c>
      <c r="I30" s="24">
        <v>-179859</v>
      </c>
      <c r="J30" s="23">
        <v>559301</v>
      </c>
      <c r="K30" s="24">
        <v>562099</v>
      </c>
      <c r="L30" s="24">
        <v>117999</v>
      </c>
      <c r="M30" s="24">
        <v>17524</v>
      </c>
      <c r="N30" s="23">
        <v>394672</v>
      </c>
      <c r="O30" s="24">
        <v>252068</v>
      </c>
      <c r="P30" s="24">
        <v>-14470</v>
      </c>
      <c r="Q30" s="23">
        <v>106267</v>
      </c>
      <c r="R30" s="23">
        <v>68079</v>
      </c>
    </row>
    <row r="31" spans="1:18" ht="13.5">
      <c r="A31" s="7" t="s">
        <v>183</v>
      </c>
      <c r="B31" s="23">
        <v>516755</v>
      </c>
      <c r="C31" s="24">
        <v>274778</v>
      </c>
      <c r="D31" s="24">
        <v>27611</v>
      </c>
      <c r="E31" s="24">
        <v>-5717</v>
      </c>
      <c r="F31" s="23">
        <v>484079</v>
      </c>
      <c r="G31" s="24">
        <v>276178</v>
      </c>
      <c r="H31" s="24">
        <v>6523</v>
      </c>
      <c r="I31" s="24">
        <v>1001</v>
      </c>
      <c r="J31" s="23">
        <v>292016</v>
      </c>
      <c r="K31" s="24">
        <v>268703</v>
      </c>
      <c r="L31" s="24">
        <v>74143</v>
      </c>
      <c r="M31" s="24">
        <v>14769</v>
      </c>
      <c r="N31" s="23">
        <v>174781</v>
      </c>
      <c r="O31" s="24">
        <v>95761</v>
      </c>
      <c r="P31" s="24">
        <v>1168</v>
      </c>
      <c r="Q31" s="23">
        <v>1617</v>
      </c>
      <c r="R31" s="23">
        <v>1137</v>
      </c>
    </row>
    <row r="32" spans="1:18" ht="13.5">
      <c r="A32" s="7" t="s">
        <v>184</v>
      </c>
      <c r="B32" s="23">
        <v>-75503</v>
      </c>
      <c r="C32" s="24">
        <v>-585</v>
      </c>
      <c r="D32" s="24">
        <v>-399</v>
      </c>
      <c r="E32" s="24">
        <v>-5618</v>
      </c>
      <c r="F32" s="23">
        <v>-131914</v>
      </c>
      <c r="G32" s="24">
        <v>51340</v>
      </c>
      <c r="H32" s="24">
        <v>12280</v>
      </c>
      <c r="I32" s="24">
        <v>-1079</v>
      </c>
      <c r="J32" s="23">
        <v>-84091</v>
      </c>
      <c r="K32" s="24">
        <v>-63662</v>
      </c>
      <c r="L32" s="24">
        <v>-50713</v>
      </c>
      <c r="M32" s="24">
        <v>60327</v>
      </c>
      <c r="N32" s="23">
        <v>-5900</v>
      </c>
      <c r="O32" s="24">
        <v>8212</v>
      </c>
      <c r="P32" s="24">
        <v>-17523</v>
      </c>
      <c r="Q32" s="23">
        <v>-35924</v>
      </c>
      <c r="R32" s="23"/>
    </row>
    <row r="33" spans="1:18" ht="13.5">
      <c r="A33" s="7" t="s">
        <v>185</v>
      </c>
      <c r="B33" s="23">
        <v>441252</v>
      </c>
      <c r="C33" s="24">
        <v>274193</v>
      </c>
      <c r="D33" s="24">
        <v>27211</v>
      </c>
      <c r="E33" s="24">
        <v>-11335</v>
      </c>
      <c r="F33" s="23">
        <v>352164</v>
      </c>
      <c r="G33" s="24">
        <v>327519</v>
      </c>
      <c r="H33" s="24">
        <v>18804</v>
      </c>
      <c r="I33" s="24">
        <v>-77</v>
      </c>
      <c r="J33" s="23">
        <v>207925</v>
      </c>
      <c r="K33" s="24">
        <v>205041</v>
      </c>
      <c r="L33" s="24">
        <v>23429</v>
      </c>
      <c r="M33" s="24">
        <v>75097</v>
      </c>
      <c r="N33" s="23">
        <v>168881</v>
      </c>
      <c r="O33" s="24">
        <v>103973</v>
      </c>
      <c r="P33" s="24">
        <v>-16354</v>
      </c>
      <c r="Q33" s="23">
        <v>-34307</v>
      </c>
      <c r="R33" s="23">
        <v>1137</v>
      </c>
    </row>
    <row r="34" spans="1:18" ht="14.25" thickBot="1">
      <c r="A34" s="7" t="s">
        <v>186</v>
      </c>
      <c r="B34" s="23">
        <v>738174</v>
      </c>
      <c r="C34" s="24">
        <v>370192</v>
      </c>
      <c r="D34" s="24">
        <v>30993</v>
      </c>
      <c r="E34" s="24">
        <v>-11421</v>
      </c>
      <c r="F34" s="23">
        <v>659849</v>
      </c>
      <c r="G34" s="24">
        <v>241200</v>
      </c>
      <c r="H34" s="24">
        <v>-164553</v>
      </c>
      <c r="I34" s="24">
        <v>-179781</v>
      </c>
      <c r="J34" s="23">
        <v>351376</v>
      </c>
      <c r="K34" s="24">
        <v>357058</v>
      </c>
      <c r="L34" s="24">
        <v>94570</v>
      </c>
      <c r="M34" s="24">
        <v>-57572</v>
      </c>
      <c r="N34" s="23">
        <v>225790</v>
      </c>
      <c r="O34" s="24">
        <v>148095</v>
      </c>
      <c r="P34" s="24">
        <v>1883</v>
      </c>
      <c r="Q34" s="23">
        <v>140574</v>
      </c>
      <c r="R34" s="23">
        <v>66942</v>
      </c>
    </row>
    <row r="35" spans="1:18" ht="14.25" thickTop="1">
      <c r="A35" s="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7" ht="13.5">
      <c r="A37" s="20" t="s">
        <v>117</v>
      </c>
    </row>
    <row r="38" ht="13.5">
      <c r="A38" s="20" t="s">
        <v>118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N58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113</v>
      </c>
      <c r="B2" s="14">
        <v>2196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114</v>
      </c>
      <c r="B3" s="1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21</v>
      </c>
      <c r="B4" s="15" t="str">
        <f>HYPERLINK("http://www.kabupro.jp/mark/20130625/S000DQ1A.htm","有価証券報告書")</f>
        <v>有価証券報告書</v>
      </c>
      <c r="C4" s="15" t="str">
        <f>HYPERLINK("http://www.kabupro.jp/mark/20121109/S000C831.htm","四半期報告書")</f>
        <v>四半期報告書</v>
      </c>
      <c r="D4" s="15" t="str">
        <f>HYPERLINK("http://www.kabupro.jp/mark/20130625/S000DQ1A.htm","有価証券報告書")</f>
        <v>有価証券報告書</v>
      </c>
      <c r="E4" s="15" t="str">
        <f>HYPERLINK("http://www.kabupro.jp/mark/20121109/S000C831.htm","四半期報告書")</f>
        <v>四半期報告書</v>
      </c>
      <c r="F4" s="15" t="str">
        <f>HYPERLINK("http://www.kabupro.jp/mark/20120626/S000B63O.htm","有価証券報告書")</f>
        <v>有価証券報告書</v>
      </c>
      <c r="G4" s="15" t="str">
        <f>HYPERLINK("http://www.kabupro.jp/mark/20110209/S0007PCG.htm","四半期報告書")</f>
        <v>四半期報告書</v>
      </c>
      <c r="H4" s="15" t="str">
        <f>HYPERLINK("http://www.kabupro.jp/mark/20111111/S0009PMJ.htm","四半期報告書")</f>
        <v>四半期報告書</v>
      </c>
      <c r="I4" s="15" t="str">
        <f>HYPERLINK("http://www.kabupro.jp/mark/20100813/S0006L1W.htm","四半期報告書")</f>
        <v>四半期報告書</v>
      </c>
      <c r="J4" s="15" t="str">
        <f>HYPERLINK("http://www.kabupro.jp/mark/20110624/S0008KYK.htm","有価証券報告書")</f>
        <v>有価証券報告書</v>
      </c>
      <c r="K4" s="15" t="str">
        <f>HYPERLINK("http://www.kabupro.jp/mark/20110209/S0007PCG.htm","四半期報告書")</f>
        <v>四半期報告書</v>
      </c>
      <c r="L4" s="15" t="str">
        <f>HYPERLINK("http://www.kabupro.jp/mark/20101115/S00076EE.htm","四半期報告書")</f>
        <v>四半期報告書</v>
      </c>
      <c r="M4" s="15" t="str">
        <f>HYPERLINK("http://www.kabupro.jp/mark/20100625/S000629X.htm","有価証券報告書")</f>
        <v>有価証券報告書</v>
      </c>
      <c r="N4" s="15" t="str">
        <f>HYPERLINK("http://www.kabupro.jp/mark/20100212/S00057OK.htm","訂正有価証券届出書（新規公開時）")</f>
        <v>訂正有価証券届出書（新規公開時）</v>
      </c>
    </row>
    <row r="5" spans="1:14" ht="14.25" thickBot="1">
      <c r="A5" s="11" t="s">
        <v>22</v>
      </c>
      <c r="B5" s="1" t="s">
        <v>28</v>
      </c>
      <c r="C5" s="1" t="s">
        <v>34</v>
      </c>
      <c r="D5" s="1" t="s">
        <v>28</v>
      </c>
      <c r="E5" s="1" t="s">
        <v>34</v>
      </c>
      <c r="F5" s="1" t="s">
        <v>45</v>
      </c>
      <c r="G5" s="1" t="s">
        <v>47</v>
      </c>
      <c r="H5" s="1" t="s">
        <v>41</v>
      </c>
      <c r="I5" s="1" t="s">
        <v>51</v>
      </c>
      <c r="J5" s="1" t="s">
        <v>53</v>
      </c>
      <c r="K5" s="1" t="s">
        <v>47</v>
      </c>
      <c r="L5" s="1" t="s">
        <v>49</v>
      </c>
      <c r="M5" s="1" t="s">
        <v>59</v>
      </c>
      <c r="N5" s="1" t="s">
        <v>55</v>
      </c>
    </row>
    <row r="6" spans="1:14" ht="15" thickBot="1" thickTop="1">
      <c r="A6" s="10" t="s">
        <v>23</v>
      </c>
      <c r="B6" s="18" t="s">
        <v>167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24</v>
      </c>
      <c r="B7" s="16" t="s">
        <v>29</v>
      </c>
      <c r="C7" s="14" t="s">
        <v>120</v>
      </c>
      <c r="D7" s="16" t="s">
        <v>29</v>
      </c>
      <c r="E7" s="14" t="s">
        <v>120</v>
      </c>
      <c r="F7" s="16" t="s">
        <v>29</v>
      </c>
      <c r="G7" s="14" t="s">
        <v>120</v>
      </c>
      <c r="H7" s="14" t="s">
        <v>120</v>
      </c>
      <c r="I7" s="14" t="s">
        <v>120</v>
      </c>
      <c r="J7" s="16" t="s">
        <v>29</v>
      </c>
      <c r="K7" s="14" t="s">
        <v>120</v>
      </c>
      <c r="L7" s="14" t="s">
        <v>120</v>
      </c>
      <c r="M7" s="16" t="s">
        <v>29</v>
      </c>
      <c r="N7" s="16" t="s">
        <v>29</v>
      </c>
    </row>
    <row r="8" spans="1:14" ht="13.5">
      <c r="A8" s="13" t="s">
        <v>25</v>
      </c>
      <c r="B8" s="17" t="s">
        <v>119</v>
      </c>
      <c r="C8" s="1" t="s">
        <v>119</v>
      </c>
      <c r="D8" s="17" t="s">
        <v>121</v>
      </c>
      <c r="E8" s="1" t="s">
        <v>121</v>
      </c>
      <c r="F8" s="17" t="s">
        <v>122</v>
      </c>
      <c r="G8" s="1" t="s">
        <v>122</v>
      </c>
      <c r="H8" s="1" t="s">
        <v>122</v>
      </c>
      <c r="I8" s="1" t="s">
        <v>122</v>
      </c>
      <c r="J8" s="17" t="s">
        <v>123</v>
      </c>
      <c r="K8" s="1" t="s">
        <v>123</v>
      </c>
      <c r="L8" s="1" t="s">
        <v>123</v>
      </c>
      <c r="M8" s="17" t="s">
        <v>124</v>
      </c>
      <c r="N8" s="17" t="s">
        <v>125</v>
      </c>
    </row>
    <row r="9" spans="1:14" ht="13.5">
      <c r="A9" s="13" t="s">
        <v>26</v>
      </c>
      <c r="B9" s="17" t="s">
        <v>30</v>
      </c>
      <c r="C9" s="1" t="s">
        <v>35</v>
      </c>
      <c r="D9" s="17" t="s">
        <v>38</v>
      </c>
      <c r="E9" s="1" t="s">
        <v>42</v>
      </c>
      <c r="F9" s="17" t="s">
        <v>46</v>
      </c>
      <c r="G9" s="1" t="s">
        <v>48</v>
      </c>
      <c r="H9" s="1" t="s">
        <v>50</v>
      </c>
      <c r="I9" s="1" t="s">
        <v>52</v>
      </c>
      <c r="J9" s="17" t="s">
        <v>54</v>
      </c>
      <c r="K9" s="1" t="s">
        <v>56</v>
      </c>
      <c r="L9" s="1" t="s">
        <v>58</v>
      </c>
      <c r="M9" s="17" t="s">
        <v>60</v>
      </c>
      <c r="N9" s="17" t="s">
        <v>61</v>
      </c>
    </row>
    <row r="10" spans="1:14" ht="14.25" thickBot="1">
      <c r="A10" s="13" t="s">
        <v>27</v>
      </c>
      <c r="B10" s="17" t="s">
        <v>63</v>
      </c>
      <c r="C10" s="1" t="s">
        <v>63</v>
      </c>
      <c r="D10" s="17" t="s">
        <v>63</v>
      </c>
      <c r="E10" s="1" t="s">
        <v>63</v>
      </c>
      <c r="F10" s="17" t="s">
        <v>63</v>
      </c>
      <c r="G10" s="1" t="s">
        <v>63</v>
      </c>
      <c r="H10" s="1" t="s">
        <v>63</v>
      </c>
      <c r="I10" s="1" t="s">
        <v>63</v>
      </c>
      <c r="J10" s="17" t="s">
        <v>63</v>
      </c>
      <c r="K10" s="1" t="s">
        <v>63</v>
      </c>
      <c r="L10" s="1" t="s">
        <v>63</v>
      </c>
      <c r="M10" s="17" t="s">
        <v>63</v>
      </c>
      <c r="N10" s="17" t="s">
        <v>63</v>
      </c>
    </row>
    <row r="11" spans="1:14" ht="14.25" thickTop="1">
      <c r="A11" s="28" t="s">
        <v>126</v>
      </c>
      <c r="B11" s="21">
        <v>1179426</v>
      </c>
      <c r="C11" s="22">
        <v>58205</v>
      </c>
      <c r="D11" s="21">
        <v>1012013</v>
      </c>
      <c r="E11" s="22">
        <v>-145749</v>
      </c>
      <c r="F11" s="21">
        <v>559301</v>
      </c>
      <c r="G11" s="22">
        <v>562099</v>
      </c>
      <c r="H11" s="22">
        <v>117999</v>
      </c>
      <c r="I11" s="22">
        <v>17524</v>
      </c>
      <c r="J11" s="21">
        <v>394672</v>
      </c>
      <c r="K11" s="22">
        <v>252068</v>
      </c>
      <c r="L11" s="22">
        <v>-14470</v>
      </c>
      <c r="M11" s="21">
        <v>106267</v>
      </c>
      <c r="N11" s="21">
        <v>68079</v>
      </c>
    </row>
    <row r="12" spans="1:14" ht="13.5">
      <c r="A12" s="6" t="s">
        <v>127</v>
      </c>
      <c r="B12" s="23">
        <v>930626</v>
      </c>
      <c r="C12" s="24">
        <v>407857</v>
      </c>
      <c r="D12" s="23">
        <v>873563</v>
      </c>
      <c r="E12" s="24">
        <v>417991</v>
      </c>
      <c r="F12" s="23">
        <v>401175</v>
      </c>
      <c r="G12" s="24">
        <v>287756</v>
      </c>
      <c r="H12" s="24">
        <v>186971</v>
      </c>
      <c r="I12" s="24">
        <v>90232</v>
      </c>
      <c r="J12" s="23">
        <v>216430</v>
      </c>
      <c r="K12" s="24">
        <v>146210</v>
      </c>
      <c r="L12" s="24">
        <v>79839</v>
      </c>
      <c r="M12" s="23">
        <v>132290</v>
      </c>
      <c r="N12" s="23">
        <v>113312</v>
      </c>
    </row>
    <row r="13" spans="1:14" ht="13.5">
      <c r="A13" s="6" t="s">
        <v>128</v>
      </c>
      <c r="B13" s="23">
        <v>18269</v>
      </c>
      <c r="C13" s="24"/>
      <c r="D13" s="23">
        <v>18000</v>
      </c>
      <c r="E13" s="24"/>
      <c r="F13" s="23">
        <v>1206</v>
      </c>
      <c r="G13" s="24"/>
      <c r="H13" s="24"/>
      <c r="I13" s="24"/>
      <c r="J13" s="23">
        <v>1030</v>
      </c>
      <c r="K13" s="24"/>
      <c r="L13" s="24"/>
      <c r="M13" s="23">
        <v>955</v>
      </c>
      <c r="N13" s="23">
        <v>79</v>
      </c>
    </row>
    <row r="14" spans="1:14" ht="13.5">
      <c r="A14" s="6" t="s">
        <v>129</v>
      </c>
      <c r="B14" s="23">
        <v>419</v>
      </c>
      <c r="C14" s="24">
        <v>124</v>
      </c>
      <c r="D14" s="23">
        <v>346</v>
      </c>
      <c r="E14" s="24">
        <v>-64</v>
      </c>
      <c r="F14" s="23">
        <v>389</v>
      </c>
      <c r="G14" s="24">
        <v>274</v>
      </c>
      <c r="H14" s="24">
        <v>261</v>
      </c>
      <c r="I14" s="24">
        <v>247</v>
      </c>
      <c r="J14" s="23">
        <v>-4</v>
      </c>
      <c r="K14" s="24">
        <v>-25</v>
      </c>
      <c r="L14" s="24">
        <v>-24</v>
      </c>
      <c r="M14" s="23">
        <v>-77</v>
      </c>
      <c r="N14" s="23">
        <v>148</v>
      </c>
    </row>
    <row r="15" spans="1:14" ht="13.5">
      <c r="A15" s="6" t="s">
        <v>130</v>
      </c>
      <c r="B15" s="23">
        <v>-285</v>
      </c>
      <c r="C15" s="24">
        <v>-133</v>
      </c>
      <c r="D15" s="23">
        <v>-223</v>
      </c>
      <c r="E15" s="24">
        <v>-109</v>
      </c>
      <c r="F15" s="23">
        <v>-333</v>
      </c>
      <c r="G15" s="24">
        <v>-216</v>
      </c>
      <c r="H15" s="24">
        <v>-216</v>
      </c>
      <c r="I15" s="24">
        <v>0</v>
      </c>
      <c r="J15" s="23">
        <v>-251</v>
      </c>
      <c r="K15" s="24">
        <v>-94</v>
      </c>
      <c r="L15" s="24">
        <v>-93</v>
      </c>
      <c r="M15" s="23">
        <v>-614</v>
      </c>
      <c r="N15" s="23">
        <v>-312</v>
      </c>
    </row>
    <row r="16" spans="1:14" ht="13.5">
      <c r="A16" s="6" t="s">
        <v>131</v>
      </c>
      <c r="B16" s="23">
        <v>62804</v>
      </c>
      <c r="C16" s="24">
        <v>32031</v>
      </c>
      <c r="D16" s="23">
        <v>65824</v>
      </c>
      <c r="E16" s="24">
        <v>35509</v>
      </c>
      <c r="F16" s="23">
        <v>51030</v>
      </c>
      <c r="G16" s="24">
        <v>37921</v>
      </c>
      <c r="H16" s="24">
        <v>25980</v>
      </c>
      <c r="I16" s="24">
        <v>12636</v>
      </c>
      <c r="J16" s="23">
        <v>67641</v>
      </c>
      <c r="K16" s="24">
        <v>54402</v>
      </c>
      <c r="L16" s="24">
        <v>34143</v>
      </c>
      <c r="M16" s="23">
        <v>53225</v>
      </c>
      <c r="N16" s="23">
        <v>35679</v>
      </c>
    </row>
    <row r="17" spans="1:14" ht="13.5">
      <c r="A17" s="6" t="s">
        <v>132</v>
      </c>
      <c r="B17" s="23"/>
      <c r="C17" s="24"/>
      <c r="D17" s="23">
        <v>124</v>
      </c>
      <c r="E17" s="24"/>
      <c r="F17" s="23">
        <v>-314</v>
      </c>
      <c r="G17" s="24">
        <v>-314</v>
      </c>
      <c r="H17" s="24"/>
      <c r="I17" s="24"/>
      <c r="J17" s="23"/>
      <c r="K17" s="24"/>
      <c r="L17" s="24"/>
      <c r="M17" s="23"/>
      <c r="N17" s="23"/>
    </row>
    <row r="18" spans="1:14" ht="13.5">
      <c r="A18" s="6" t="s">
        <v>133</v>
      </c>
      <c r="B18" s="23"/>
      <c r="C18" s="24"/>
      <c r="D18" s="23">
        <v>3768</v>
      </c>
      <c r="E18" s="24">
        <v>183</v>
      </c>
      <c r="F18" s="23">
        <v>3287</v>
      </c>
      <c r="G18" s="24">
        <v>2415</v>
      </c>
      <c r="H18" s="24">
        <v>2353</v>
      </c>
      <c r="I18" s="24">
        <v>715</v>
      </c>
      <c r="J18" s="23">
        <v>371</v>
      </c>
      <c r="K18" s="24"/>
      <c r="L18" s="24"/>
      <c r="M18" s="23">
        <v>30974</v>
      </c>
      <c r="N18" s="23">
        <v>1038</v>
      </c>
    </row>
    <row r="19" spans="1:14" ht="13.5">
      <c r="A19" s="6" t="s">
        <v>134</v>
      </c>
      <c r="B19" s="23">
        <v>-8222</v>
      </c>
      <c r="C19" s="24">
        <v>-15555</v>
      </c>
      <c r="D19" s="23">
        <v>-13732</v>
      </c>
      <c r="E19" s="24">
        <v>-3858</v>
      </c>
      <c r="F19" s="23">
        <v>1553</v>
      </c>
      <c r="G19" s="24">
        <v>1425</v>
      </c>
      <c r="H19" s="24">
        <v>4081</v>
      </c>
      <c r="I19" s="24">
        <v>2640</v>
      </c>
      <c r="J19" s="23">
        <v>-5465</v>
      </c>
      <c r="K19" s="24">
        <v>-3508</v>
      </c>
      <c r="L19" s="24">
        <v>-523</v>
      </c>
      <c r="M19" s="23">
        <v>8493</v>
      </c>
      <c r="N19" s="23">
        <v>-6403</v>
      </c>
    </row>
    <row r="20" spans="1:14" ht="13.5">
      <c r="A20" s="6" t="s">
        <v>135</v>
      </c>
      <c r="B20" s="23">
        <v>-9613</v>
      </c>
      <c r="C20" s="24">
        <v>-5087</v>
      </c>
      <c r="D20" s="23">
        <v>-16257</v>
      </c>
      <c r="E20" s="24">
        <v>-19623</v>
      </c>
      <c r="F20" s="23">
        <v>-14655</v>
      </c>
      <c r="G20" s="24">
        <v>-4937</v>
      </c>
      <c r="H20" s="24">
        <v>-4666</v>
      </c>
      <c r="I20" s="24">
        <v>-1155</v>
      </c>
      <c r="J20" s="23">
        <v>-4795</v>
      </c>
      <c r="K20" s="24">
        <v>-2363</v>
      </c>
      <c r="L20" s="24">
        <v>-4513</v>
      </c>
      <c r="M20" s="23">
        <v>-441</v>
      </c>
      <c r="N20" s="23">
        <v>2706</v>
      </c>
    </row>
    <row r="21" spans="1:14" ht="13.5">
      <c r="A21" s="6" t="s">
        <v>136</v>
      </c>
      <c r="B21" s="23">
        <v>-67091</v>
      </c>
      <c r="C21" s="24">
        <v>-19484</v>
      </c>
      <c r="D21" s="23">
        <v>-40895</v>
      </c>
      <c r="E21" s="24">
        <v>-26476</v>
      </c>
      <c r="F21" s="23">
        <v>-25489</v>
      </c>
      <c r="G21" s="24">
        <v>-1165</v>
      </c>
      <c r="H21" s="24">
        <v>1078</v>
      </c>
      <c r="I21" s="24">
        <v>-6626</v>
      </c>
      <c r="J21" s="23">
        <v>-1027</v>
      </c>
      <c r="K21" s="24">
        <v>-4132</v>
      </c>
      <c r="L21" s="24">
        <v>21170</v>
      </c>
      <c r="M21" s="23">
        <v>33995</v>
      </c>
      <c r="N21" s="23">
        <v>18962</v>
      </c>
    </row>
    <row r="22" spans="1:14" ht="13.5">
      <c r="A22" s="6" t="s">
        <v>137</v>
      </c>
      <c r="B22" s="23">
        <v>122977</v>
      </c>
      <c r="C22" s="24">
        <v>-14891</v>
      </c>
      <c r="D22" s="23">
        <v>180989</v>
      </c>
      <c r="E22" s="24">
        <v>114188</v>
      </c>
      <c r="F22" s="23">
        <v>-42320</v>
      </c>
      <c r="G22" s="24">
        <v>-38799</v>
      </c>
      <c r="H22" s="24">
        <v>-18974</v>
      </c>
      <c r="I22" s="24">
        <v>-49674</v>
      </c>
      <c r="J22" s="23">
        <v>-24499</v>
      </c>
      <c r="K22" s="24">
        <v>-85602</v>
      </c>
      <c r="L22" s="24">
        <v>-91853</v>
      </c>
      <c r="M22" s="23">
        <v>21336</v>
      </c>
      <c r="N22" s="23">
        <v>141508</v>
      </c>
    </row>
    <row r="23" spans="1:14" ht="13.5">
      <c r="A23" s="6" t="s">
        <v>138</v>
      </c>
      <c r="B23" s="23">
        <v>131974</v>
      </c>
      <c r="C23" s="24">
        <v>212057</v>
      </c>
      <c r="D23" s="23">
        <v>-90258</v>
      </c>
      <c r="E23" s="24">
        <v>320612</v>
      </c>
      <c r="F23" s="23">
        <v>204656</v>
      </c>
      <c r="G23" s="24">
        <v>5091</v>
      </c>
      <c r="H23" s="24">
        <v>235596</v>
      </c>
      <c r="I23" s="24">
        <v>10015</v>
      </c>
      <c r="J23" s="23">
        <v>133992</v>
      </c>
      <c r="K23" s="24">
        <v>88581</v>
      </c>
      <c r="L23" s="24">
        <v>206490</v>
      </c>
      <c r="M23" s="23">
        <v>35491</v>
      </c>
      <c r="N23" s="23">
        <v>90413</v>
      </c>
    </row>
    <row r="24" spans="1:14" ht="13.5">
      <c r="A24" s="6" t="s">
        <v>139</v>
      </c>
      <c r="B24" s="23">
        <v>59064</v>
      </c>
      <c r="C24" s="24">
        <v>-6380</v>
      </c>
      <c r="D24" s="23">
        <v>-33655</v>
      </c>
      <c r="E24" s="24">
        <v>-50945</v>
      </c>
      <c r="F24" s="23">
        <v>18886</v>
      </c>
      <c r="G24" s="24">
        <v>12258</v>
      </c>
      <c r="H24" s="24">
        <v>-20904</v>
      </c>
      <c r="I24" s="24">
        <v>-31562</v>
      </c>
      <c r="J24" s="23">
        <v>31753</v>
      </c>
      <c r="K24" s="24">
        <v>16075</v>
      </c>
      <c r="L24" s="24">
        <v>-306</v>
      </c>
      <c r="M24" s="23">
        <v>-26785</v>
      </c>
      <c r="N24" s="23">
        <v>14975</v>
      </c>
    </row>
    <row r="25" spans="1:14" ht="13.5">
      <c r="A25" s="6" t="s">
        <v>140</v>
      </c>
      <c r="B25" s="23">
        <v>20636</v>
      </c>
      <c r="C25" s="24">
        <v>14082</v>
      </c>
      <c r="D25" s="23">
        <v>2000</v>
      </c>
      <c r="E25" s="24">
        <v>-19350</v>
      </c>
      <c r="F25" s="23">
        <v>26221</v>
      </c>
      <c r="G25" s="24">
        <v>843</v>
      </c>
      <c r="H25" s="24">
        <v>-12653</v>
      </c>
      <c r="I25" s="24">
        <v>-8054</v>
      </c>
      <c r="J25" s="23">
        <v>21315</v>
      </c>
      <c r="K25" s="24">
        <v>12347</v>
      </c>
      <c r="L25" s="24">
        <v>3823</v>
      </c>
      <c r="M25" s="23">
        <v>3609</v>
      </c>
      <c r="N25" s="23">
        <v>-2133</v>
      </c>
    </row>
    <row r="26" spans="1:14" ht="13.5">
      <c r="A26" s="6" t="s">
        <v>141</v>
      </c>
      <c r="B26" s="23">
        <v>230056</v>
      </c>
      <c r="C26" s="24">
        <v>154723</v>
      </c>
      <c r="D26" s="23">
        <v>81158</v>
      </c>
      <c r="E26" s="24">
        <v>36863</v>
      </c>
      <c r="F26" s="23">
        <v>73772</v>
      </c>
      <c r="G26" s="24">
        <v>64557</v>
      </c>
      <c r="H26" s="24">
        <v>30676</v>
      </c>
      <c r="I26" s="24">
        <v>6686</v>
      </c>
      <c r="J26" s="23">
        <v>79655</v>
      </c>
      <c r="K26" s="24">
        <v>80330</v>
      </c>
      <c r="L26" s="24">
        <v>86235</v>
      </c>
      <c r="M26" s="23">
        <v>47366</v>
      </c>
      <c r="N26" s="23">
        <v>1383</v>
      </c>
    </row>
    <row r="27" spans="1:14" ht="13.5">
      <c r="A27" s="6" t="s">
        <v>142</v>
      </c>
      <c r="B27" s="23">
        <v>63271</v>
      </c>
      <c r="C27" s="24">
        <v>32333</v>
      </c>
      <c r="D27" s="23">
        <v>157573</v>
      </c>
      <c r="E27" s="24">
        <v>85148</v>
      </c>
      <c r="F27" s="23">
        <v>65018</v>
      </c>
      <c r="G27" s="24">
        <v>12569</v>
      </c>
      <c r="H27" s="24">
        <v>27970</v>
      </c>
      <c r="I27" s="24">
        <v>-26549</v>
      </c>
      <c r="J27" s="23">
        <v>69624</v>
      </c>
      <c r="K27" s="24">
        <v>30344</v>
      </c>
      <c r="L27" s="24">
        <v>45181</v>
      </c>
      <c r="M27" s="23">
        <v>12554</v>
      </c>
      <c r="N27" s="23">
        <v>-4247</v>
      </c>
    </row>
    <row r="28" spans="1:14" ht="13.5">
      <c r="A28" s="6" t="s">
        <v>143</v>
      </c>
      <c r="B28" s="23">
        <v>-7207</v>
      </c>
      <c r="C28" s="24">
        <v>-3400</v>
      </c>
      <c r="D28" s="23">
        <v>1508</v>
      </c>
      <c r="E28" s="24">
        <v>2133</v>
      </c>
      <c r="F28" s="23">
        <v>-8003</v>
      </c>
      <c r="G28" s="24">
        <v>-1058</v>
      </c>
      <c r="H28" s="24">
        <v>-2474</v>
      </c>
      <c r="I28" s="24">
        <v>-104</v>
      </c>
      <c r="J28" s="23">
        <v>3716</v>
      </c>
      <c r="K28" s="24">
        <v>6292</v>
      </c>
      <c r="L28" s="24">
        <v>3473</v>
      </c>
      <c r="M28" s="23">
        <v>-11378</v>
      </c>
      <c r="N28" s="23">
        <v>1638</v>
      </c>
    </row>
    <row r="29" spans="1:14" ht="13.5">
      <c r="A29" s="6" t="s">
        <v>68</v>
      </c>
      <c r="B29" s="23">
        <v>27234</v>
      </c>
      <c r="C29" s="24">
        <v>18722</v>
      </c>
      <c r="D29" s="23">
        <v>27565</v>
      </c>
      <c r="E29" s="24">
        <v>25377</v>
      </c>
      <c r="F29" s="23">
        <v>13068</v>
      </c>
      <c r="G29" s="24">
        <v>10131</v>
      </c>
      <c r="H29" s="24">
        <v>6430</v>
      </c>
      <c r="I29" s="24">
        <v>2857</v>
      </c>
      <c r="J29" s="23">
        <v>12611</v>
      </c>
      <c r="K29" s="24">
        <v>15870</v>
      </c>
      <c r="L29" s="24">
        <v>9008</v>
      </c>
      <c r="M29" s="23">
        <v>7960</v>
      </c>
      <c r="N29" s="23">
        <v>3183</v>
      </c>
    </row>
    <row r="30" spans="1:14" ht="13.5">
      <c r="A30" s="6" t="s">
        <v>144</v>
      </c>
      <c r="B30" s="23">
        <v>2754341</v>
      </c>
      <c r="C30" s="24">
        <v>865204</v>
      </c>
      <c r="D30" s="23">
        <v>2229413</v>
      </c>
      <c r="E30" s="24">
        <v>690587</v>
      </c>
      <c r="F30" s="23">
        <v>1362832</v>
      </c>
      <c r="G30" s="24">
        <v>1019353</v>
      </c>
      <c r="H30" s="24">
        <v>613892</v>
      </c>
      <c r="I30" s="24">
        <v>84377</v>
      </c>
      <c r="J30" s="23">
        <v>995886</v>
      </c>
      <c r="K30" s="24">
        <v>607915</v>
      </c>
      <c r="L30" s="24">
        <v>349066</v>
      </c>
      <c r="M30" s="23">
        <v>472103</v>
      </c>
      <c r="N30" s="23">
        <v>501843</v>
      </c>
    </row>
    <row r="31" spans="1:14" ht="13.5">
      <c r="A31" s="6" t="s">
        <v>145</v>
      </c>
      <c r="B31" s="23">
        <v>285</v>
      </c>
      <c r="C31" s="24">
        <v>133</v>
      </c>
      <c r="D31" s="23">
        <v>223</v>
      </c>
      <c r="E31" s="24">
        <v>109</v>
      </c>
      <c r="F31" s="23">
        <v>333</v>
      </c>
      <c r="G31" s="24">
        <v>216</v>
      </c>
      <c r="H31" s="24">
        <v>216</v>
      </c>
      <c r="I31" s="24">
        <v>0</v>
      </c>
      <c r="J31" s="23">
        <v>251</v>
      </c>
      <c r="K31" s="24">
        <v>94</v>
      </c>
      <c r="L31" s="24">
        <v>93</v>
      </c>
      <c r="M31" s="23">
        <v>614</v>
      </c>
      <c r="N31" s="23">
        <v>312</v>
      </c>
    </row>
    <row r="32" spans="1:14" ht="13.5">
      <c r="A32" s="6" t="s">
        <v>146</v>
      </c>
      <c r="B32" s="23">
        <v>-80821</v>
      </c>
      <c r="C32" s="24">
        <v>-42390</v>
      </c>
      <c r="D32" s="23">
        <v>-81308</v>
      </c>
      <c r="E32" s="24">
        <v>-45234</v>
      </c>
      <c r="F32" s="23">
        <v>-71560</v>
      </c>
      <c r="G32" s="24">
        <v>-50372</v>
      </c>
      <c r="H32" s="24">
        <v>-35520</v>
      </c>
      <c r="I32" s="24">
        <v>-17954</v>
      </c>
      <c r="J32" s="23">
        <v>-60353</v>
      </c>
      <c r="K32" s="24">
        <v>-43882</v>
      </c>
      <c r="L32" s="24">
        <v>-28367</v>
      </c>
      <c r="M32" s="23">
        <v>-43269</v>
      </c>
      <c r="N32" s="23">
        <v>-20921</v>
      </c>
    </row>
    <row r="33" spans="1:14" ht="13.5">
      <c r="A33" s="6" t="s">
        <v>147</v>
      </c>
      <c r="B33" s="23">
        <v>-359837</v>
      </c>
      <c r="C33" s="24">
        <v>-327394</v>
      </c>
      <c r="D33" s="23">
        <v>-354535</v>
      </c>
      <c r="E33" s="24">
        <v>-204454</v>
      </c>
      <c r="F33" s="23">
        <v>-260594</v>
      </c>
      <c r="G33" s="24">
        <v>-260570</v>
      </c>
      <c r="H33" s="24">
        <v>-173052</v>
      </c>
      <c r="I33" s="24">
        <v>-173009</v>
      </c>
      <c r="J33" s="23">
        <v>-3359</v>
      </c>
      <c r="K33" s="24">
        <v>-3327</v>
      </c>
      <c r="L33" s="24">
        <v>-1604</v>
      </c>
      <c r="M33" s="23">
        <v>-1138</v>
      </c>
      <c r="N33" s="23">
        <v>-852</v>
      </c>
    </row>
    <row r="34" spans="1:14" ht="14.25" thickBot="1">
      <c r="A34" s="4" t="s">
        <v>148</v>
      </c>
      <c r="B34" s="25">
        <v>2313967</v>
      </c>
      <c r="C34" s="26">
        <v>495552</v>
      </c>
      <c r="D34" s="25">
        <v>1793793</v>
      </c>
      <c r="E34" s="26">
        <v>441007</v>
      </c>
      <c r="F34" s="25">
        <v>1031011</v>
      </c>
      <c r="G34" s="26">
        <v>708627</v>
      </c>
      <c r="H34" s="26">
        <v>405536</v>
      </c>
      <c r="I34" s="26">
        <v>-106585</v>
      </c>
      <c r="J34" s="25">
        <v>932424</v>
      </c>
      <c r="K34" s="26">
        <v>560800</v>
      </c>
      <c r="L34" s="26">
        <v>319187</v>
      </c>
      <c r="M34" s="25">
        <v>428310</v>
      </c>
      <c r="N34" s="25">
        <v>480382</v>
      </c>
    </row>
    <row r="35" spans="1:14" ht="14.25" thickTop="1">
      <c r="A35" s="6" t="s">
        <v>149</v>
      </c>
      <c r="B35" s="23"/>
      <c r="C35" s="24"/>
      <c r="D35" s="23">
        <v>6500</v>
      </c>
      <c r="E35" s="24"/>
      <c r="F35" s="23"/>
      <c r="G35" s="24"/>
      <c r="H35" s="24"/>
      <c r="I35" s="24"/>
      <c r="J35" s="23"/>
      <c r="K35" s="24"/>
      <c r="L35" s="24"/>
      <c r="M35" s="23"/>
      <c r="N35" s="23"/>
    </row>
    <row r="36" spans="1:14" ht="13.5">
      <c r="A36" s="6" t="s">
        <v>150</v>
      </c>
      <c r="B36" s="23">
        <v>-3078985</v>
      </c>
      <c r="C36" s="24">
        <v>-1118417</v>
      </c>
      <c r="D36" s="23">
        <v>-1021695</v>
      </c>
      <c r="E36" s="24">
        <v>-823295</v>
      </c>
      <c r="F36" s="23">
        <v>-1658944</v>
      </c>
      <c r="G36" s="24">
        <v>-810191</v>
      </c>
      <c r="H36" s="24">
        <v>-437325</v>
      </c>
      <c r="I36" s="24">
        <v>-307064</v>
      </c>
      <c r="J36" s="23">
        <v>-694064</v>
      </c>
      <c r="K36" s="24">
        <v>-518625</v>
      </c>
      <c r="L36" s="24">
        <v>-307473</v>
      </c>
      <c r="M36" s="23">
        <v>-53336</v>
      </c>
      <c r="N36" s="23">
        <v>-22198</v>
      </c>
    </row>
    <row r="37" spans="1:14" ht="13.5">
      <c r="A37" s="6" t="s">
        <v>151</v>
      </c>
      <c r="B37" s="23">
        <v>-45363</v>
      </c>
      <c r="C37" s="24">
        <v>-25615</v>
      </c>
      <c r="D37" s="23">
        <v>-146811</v>
      </c>
      <c r="E37" s="24">
        <v>-132743</v>
      </c>
      <c r="F37" s="23">
        <v>-47665</v>
      </c>
      <c r="G37" s="24">
        <v>-12350</v>
      </c>
      <c r="H37" s="24">
        <v>-1850</v>
      </c>
      <c r="I37" s="24"/>
      <c r="J37" s="23">
        <v>-6615</v>
      </c>
      <c r="K37" s="24">
        <v>-4520</v>
      </c>
      <c r="L37" s="24">
        <v>-4520</v>
      </c>
      <c r="M37" s="23">
        <v>-16058</v>
      </c>
      <c r="N37" s="23">
        <v>-13336</v>
      </c>
    </row>
    <row r="38" spans="1:14" ht="13.5">
      <c r="A38" s="6" t="s">
        <v>152</v>
      </c>
      <c r="B38" s="23">
        <v>193021</v>
      </c>
      <c r="C38" s="24"/>
      <c r="D38" s="23"/>
      <c r="E38" s="24"/>
      <c r="F38" s="23"/>
      <c r="G38" s="24"/>
      <c r="H38" s="24"/>
      <c r="I38" s="24"/>
      <c r="J38" s="23"/>
      <c r="K38" s="24"/>
      <c r="L38" s="24"/>
      <c r="M38" s="23"/>
      <c r="N38" s="23"/>
    </row>
    <row r="39" spans="1:14" ht="13.5">
      <c r="A39" s="6" t="s">
        <v>153</v>
      </c>
      <c r="B39" s="23">
        <v>-450726</v>
      </c>
      <c r="C39" s="24">
        <v>-325281</v>
      </c>
      <c r="D39" s="23">
        <v>-319287</v>
      </c>
      <c r="E39" s="24">
        <v>-88522</v>
      </c>
      <c r="F39" s="23">
        <v>-419896</v>
      </c>
      <c r="G39" s="24">
        <v>-376140</v>
      </c>
      <c r="H39" s="24">
        <v>-268664</v>
      </c>
      <c r="I39" s="24">
        <v>-4444</v>
      </c>
      <c r="J39" s="23">
        <v>-254751</v>
      </c>
      <c r="K39" s="24">
        <v>-187285</v>
      </c>
      <c r="L39" s="24">
        <v>-149660</v>
      </c>
      <c r="M39" s="23">
        <v>-94246</v>
      </c>
      <c r="N39" s="23">
        <v>-217690</v>
      </c>
    </row>
    <row r="40" spans="1:14" ht="13.5">
      <c r="A40" s="6" t="s">
        <v>154</v>
      </c>
      <c r="B40" s="23">
        <v>132870</v>
      </c>
      <c r="C40" s="24"/>
      <c r="D40" s="23">
        <v>662</v>
      </c>
      <c r="E40" s="24"/>
      <c r="F40" s="23">
        <v>1478</v>
      </c>
      <c r="G40" s="24"/>
      <c r="H40" s="24"/>
      <c r="I40" s="24"/>
      <c r="J40" s="23">
        <v>526</v>
      </c>
      <c r="K40" s="24"/>
      <c r="L40" s="24"/>
      <c r="M40" s="23">
        <v>7055</v>
      </c>
      <c r="N40" s="23">
        <v>63625</v>
      </c>
    </row>
    <row r="41" spans="1:14" ht="13.5">
      <c r="A41" s="6" t="s">
        <v>155</v>
      </c>
      <c r="B41" s="23">
        <v>-10000</v>
      </c>
      <c r="C41" s="24">
        <v>-10000</v>
      </c>
      <c r="D41" s="23">
        <v>-95000</v>
      </c>
      <c r="E41" s="24">
        <v>-10000</v>
      </c>
      <c r="F41" s="23">
        <v>-20000</v>
      </c>
      <c r="G41" s="24">
        <v>-20000</v>
      </c>
      <c r="H41" s="24">
        <v>-20000</v>
      </c>
      <c r="I41" s="24"/>
      <c r="J41" s="23">
        <v>-45000</v>
      </c>
      <c r="K41" s="24">
        <v>-45000</v>
      </c>
      <c r="L41" s="24">
        <v>-45000</v>
      </c>
      <c r="M41" s="23"/>
      <c r="N41" s="23"/>
    </row>
    <row r="42" spans="1:14" ht="13.5">
      <c r="A42" s="6" t="s">
        <v>156</v>
      </c>
      <c r="B42" s="23">
        <v>1356</v>
      </c>
      <c r="C42" s="24"/>
      <c r="D42" s="23"/>
      <c r="E42" s="24"/>
      <c r="F42" s="23">
        <v>-90000</v>
      </c>
      <c r="G42" s="24"/>
      <c r="H42" s="24"/>
      <c r="I42" s="24"/>
      <c r="J42" s="23"/>
      <c r="K42" s="24"/>
      <c r="L42" s="24"/>
      <c r="M42" s="23"/>
      <c r="N42" s="23"/>
    </row>
    <row r="43" spans="1:14" ht="13.5">
      <c r="A43" s="6" t="s">
        <v>68</v>
      </c>
      <c r="B43" s="23">
        <v>-10</v>
      </c>
      <c r="C43" s="24">
        <v>513</v>
      </c>
      <c r="D43" s="23"/>
      <c r="E43" s="24">
        <v>441</v>
      </c>
      <c r="F43" s="23">
        <v>314</v>
      </c>
      <c r="G43" s="24">
        <v>1721</v>
      </c>
      <c r="H43" s="24">
        <v>577</v>
      </c>
      <c r="I43" s="24">
        <v>176</v>
      </c>
      <c r="J43" s="23"/>
      <c r="K43" s="24">
        <v>400</v>
      </c>
      <c r="L43" s="24">
        <v>400</v>
      </c>
      <c r="M43" s="23">
        <v>-10</v>
      </c>
      <c r="N43" s="23">
        <v>2094</v>
      </c>
    </row>
    <row r="44" spans="1:14" ht="14.25" thickBot="1">
      <c r="A44" s="4" t="s">
        <v>157</v>
      </c>
      <c r="B44" s="25">
        <v>-3257837</v>
      </c>
      <c r="C44" s="26">
        <v>-1478801</v>
      </c>
      <c r="D44" s="25">
        <v>-1575632</v>
      </c>
      <c r="E44" s="26">
        <v>-1054121</v>
      </c>
      <c r="F44" s="25">
        <v>-2234713</v>
      </c>
      <c r="G44" s="26">
        <v>-1216961</v>
      </c>
      <c r="H44" s="26">
        <v>-727262</v>
      </c>
      <c r="I44" s="26">
        <v>-311333</v>
      </c>
      <c r="J44" s="25">
        <v>-1002405</v>
      </c>
      <c r="K44" s="26">
        <v>-757531</v>
      </c>
      <c r="L44" s="26">
        <v>-508754</v>
      </c>
      <c r="M44" s="25">
        <v>-160595</v>
      </c>
      <c r="N44" s="25">
        <v>-137505</v>
      </c>
    </row>
    <row r="45" spans="1:14" ht="14.25" thickTop="1">
      <c r="A45" s="6" t="s">
        <v>158</v>
      </c>
      <c r="B45" s="23">
        <v>2150000</v>
      </c>
      <c r="C45" s="24">
        <v>1350000</v>
      </c>
      <c r="D45" s="23">
        <v>985000</v>
      </c>
      <c r="E45" s="24">
        <v>665000</v>
      </c>
      <c r="F45" s="23">
        <v>1865000</v>
      </c>
      <c r="G45" s="24">
        <v>550000</v>
      </c>
      <c r="H45" s="24">
        <v>250000</v>
      </c>
      <c r="I45" s="24">
        <v>150000</v>
      </c>
      <c r="J45" s="23">
        <v>977000</v>
      </c>
      <c r="K45" s="24">
        <v>700000</v>
      </c>
      <c r="L45" s="24">
        <v>500000</v>
      </c>
      <c r="M45" s="23">
        <v>310000</v>
      </c>
      <c r="N45" s="23">
        <v>30000</v>
      </c>
    </row>
    <row r="46" spans="1:14" ht="13.5">
      <c r="A46" s="6" t="s">
        <v>159</v>
      </c>
      <c r="B46" s="23">
        <v>-1100653</v>
      </c>
      <c r="C46" s="24">
        <v>-509979</v>
      </c>
      <c r="D46" s="23">
        <v>-960057</v>
      </c>
      <c r="E46" s="24">
        <v>-529420</v>
      </c>
      <c r="F46" s="23">
        <v>-457372</v>
      </c>
      <c r="G46" s="24">
        <v>-268208</v>
      </c>
      <c r="H46" s="24">
        <v>-191136</v>
      </c>
      <c r="I46" s="24">
        <v>-90228</v>
      </c>
      <c r="J46" s="23">
        <v>-298030</v>
      </c>
      <c r="K46" s="24">
        <v>-116706</v>
      </c>
      <c r="L46" s="24">
        <v>-71258</v>
      </c>
      <c r="M46" s="23">
        <v>-149446</v>
      </c>
      <c r="N46" s="23">
        <v>-127627</v>
      </c>
    </row>
    <row r="47" spans="1:14" ht="13.5">
      <c r="A47" s="6" t="s">
        <v>160</v>
      </c>
      <c r="B47" s="23">
        <v>62606</v>
      </c>
      <c r="C47" s="24">
        <v>15000</v>
      </c>
      <c r="D47" s="23">
        <v>40875</v>
      </c>
      <c r="E47" s="24">
        <v>9375</v>
      </c>
      <c r="F47" s="23"/>
      <c r="G47" s="24"/>
      <c r="H47" s="24"/>
      <c r="I47" s="24"/>
      <c r="J47" s="23">
        <v>394680</v>
      </c>
      <c r="K47" s="24"/>
      <c r="L47" s="24"/>
      <c r="M47" s="23"/>
      <c r="N47" s="23">
        <v>14646</v>
      </c>
    </row>
    <row r="48" spans="1:14" ht="13.5">
      <c r="A48" s="6" t="s">
        <v>161</v>
      </c>
      <c r="B48" s="23">
        <v>-149799</v>
      </c>
      <c r="C48" s="24"/>
      <c r="D48" s="23">
        <v>-146419</v>
      </c>
      <c r="E48" s="24"/>
      <c r="F48" s="23">
        <v>-91696</v>
      </c>
      <c r="G48" s="24">
        <v>-67764</v>
      </c>
      <c r="H48" s="24"/>
      <c r="I48" s="24">
        <v>-21857</v>
      </c>
      <c r="J48" s="23">
        <v>-238787</v>
      </c>
      <c r="K48" s="24">
        <v>-189345</v>
      </c>
      <c r="L48" s="24"/>
      <c r="M48" s="23">
        <v>-219338</v>
      </c>
      <c r="N48" s="23">
        <v>-192364</v>
      </c>
    </row>
    <row r="49" spans="1:14" ht="13.5">
      <c r="A49" s="6" t="s">
        <v>162</v>
      </c>
      <c r="B49" s="23"/>
      <c r="C49" s="24"/>
      <c r="D49" s="23">
        <v>-16</v>
      </c>
      <c r="E49" s="24">
        <v>-16</v>
      </c>
      <c r="F49" s="23">
        <v>-109</v>
      </c>
      <c r="G49" s="24">
        <v>-109</v>
      </c>
      <c r="H49" s="24">
        <v>-68</v>
      </c>
      <c r="I49" s="24">
        <v>-30</v>
      </c>
      <c r="J49" s="23"/>
      <c r="K49" s="24"/>
      <c r="L49" s="24"/>
      <c r="M49" s="23"/>
      <c r="N49" s="23"/>
    </row>
    <row r="50" spans="1:14" ht="13.5">
      <c r="A50" s="6" t="s">
        <v>163</v>
      </c>
      <c r="B50" s="23">
        <v>-3655</v>
      </c>
      <c r="C50" s="24">
        <v>-160</v>
      </c>
      <c r="D50" s="23">
        <v>-16867</v>
      </c>
      <c r="E50" s="24"/>
      <c r="F50" s="23"/>
      <c r="G50" s="24"/>
      <c r="H50" s="24"/>
      <c r="I50" s="24"/>
      <c r="J50" s="23"/>
      <c r="K50" s="24"/>
      <c r="L50" s="24"/>
      <c r="M50" s="23"/>
      <c r="N50" s="23"/>
    </row>
    <row r="51" spans="1:14" ht="14.25" thickBot="1">
      <c r="A51" s="4" t="s">
        <v>164</v>
      </c>
      <c r="B51" s="25">
        <v>958499</v>
      </c>
      <c r="C51" s="26">
        <v>1178119</v>
      </c>
      <c r="D51" s="25">
        <v>-97486</v>
      </c>
      <c r="E51" s="26">
        <v>266825</v>
      </c>
      <c r="F51" s="25">
        <v>1305699</v>
      </c>
      <c r="G51" s="26">
        <v>203795</v>
      </c>
      <c r="H51" s="26">
        <v>14411</v>
      </c>
      <c r="I51" s="26">
        <v>327762</v>
      </c>
      <c r="J51" s="25">
        <v>822790</v>
      </c>
      <c r="K51" s="26">
        <v>589606</v>
      </c>
      <c r="L51" s="26">
        <v>304794</v>
      </c>
      <c r="M51" s="25">
        <v>-94784</v>
      </c>
      <c r="N51" s="25">
        <v>-254344</v>
      </c>
    </row>
    <row r="52" spans="1:14" ht="14.25" thickTop="1">
      <c r="A52" s="7" t="s">
        <v>165</v>
      </c>
      <c r="B52" s="23">
        <v>14629</v>
      </c>
      <c r="C52" s="24">
        <v>194870</v>
      </c>
      <c r="D52" s="23">
        <v>120675</v>
      </c>
      <c r="E52" s="24">
        <v>-346287</v>
      </c>
      <c r="F52" s="23">
        <v>101997</v>
      </c>
      <c r="G52" s="24">
        <v>-304538</v>
      </c>
      <c r="H52" s="24">
        <v>-307314</v>
      </c>
      <c r="I52" s="24">
        <v>-90156</v>
      </c>
      <c r="J52" s="23">
        <v>752809</v>
      </c>
      <c r="K52" s="24">
        <v>392875</v>
      </c>
      <c r="L52" s="24">
        <v>115227</v>
      </c>
      <c r="M52" s="23">
        <v>172930</v>
      </c>
      <c r="N52" s="23">
        <v>88532</v>
      </c>
    </row>
    <row r="53" spans="1:14" ht="13.5">
      <c r="A53" s="7" t="s">
        <v>166</v>
      </c>
      <c r="B53" s="23">
        <v>1401982</v>
      </c>
      <c r="C53" s="24">
        <v>1401982</v>
      </c>
      <c r="D53" s="23">
        <v>1281307</v>
      </c>
      <c r="E53" s="24">
        <v>1281307</v>
      </c>
      <c r="F53" s="23">
        <v>1179309</v>
      </c>
      <c r="G53" s="24">
        <v>1179309</v>
      </c>
      <c r="H53" s="24">
        <v>1179309</v>
      </c>
      <c r="I53" s="24">
        <v>1179309</v>
      </c>
      <c r="J53" s="23">
        <v>426499</v>
      </c>
      <c r="K53" s="24">
        <v>426499</v>
      </c>
      <c r="L53" s="24">
        <v>426499</v>
      </c>
      <c r="M53" s="23">
        <v>253569</v>
      </c>
      <c r="N53" s="23">
        <v>165037</v>
      </c>
    </row>
    <row r="54" spans="1:14" ht="14.25" thickBot="1">
      <c r="A54" s="7" t="s">
        <v>166</v>
      </c>
      <c r="B54" s="23">
        <v>1416611</v>
      </c>
      <c r="C54" s="24">
        <v>1596853</v>
      </c>
      <c r="D54" s="23">
        <v>1401982</v>
      </c>
      <c r="E54" s="24">
        <v>935019</v>
      </c>
      <c r="F54" s="23">
        <v>1281307</v>
      </c>
      <c r="G54" s="24">
        <v>874771</v>
      </c>
      <c r="H54" s="24">
        <v>871994</v>
      </c>
      <c r="I54" s="24">
        <v>1089153</v>
      </c>
      <c r="J54" s="23">
        <v>1179309</v>
      </c>
      <c r="K54" s="24">
        <v>819375</v>
      </c>
      <c r="L54" s="24">
        <v>541727</v>
      </c>
      <c r="M54" s="23">
        <v>426499</v>
      </c>
      <c r="N54" s="23">
        <v>253569</v>
      </c>
    </row>
    <row r="55" spans="1:14" ht="14.25" thickTop="1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7" ht="13.5">
      <c r="A57" s="20" t="s">
        <v>117</v>
      </c>
    </row>
    <row r="58" ht="13.5">
      <c r="A58" s="20" t="s">
        <v>118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R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8" width="17.625" style="0" customWidth="1"/>
  </cols>
  <sheetData>
    <row r="1" ht="14.25" thickBot="1"/>
    <row r="2" spans="1:18" ht="14.25" thickTop="1">
      <c r="A2" s="10" t="s">
        <v>113</v>
      </c>
      <c r="B2" s="14">
        <v>2196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 thickBot="1">
      <c r="A3" s="11" t="s">
        <v>114</v>
      </c>
      <c r="B3" s="1" t="s">
        <v>115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 thickTop="1">
      <c r="A4" s="10" t="s">
        <v>21</v>
      </c>
      <c r="B4" s="15" t="str">
        <f>HYPERLINK("http://www.kabupro.jp/mark/20130625/S000DQ1A.htm","有価証券報告書")</f>
        <v>有価証券報告書</v>
      </c>
      <c r="C4" s="15" t="str">
        <f>HYPERLINK("http://www.kabupro.jp/mark/20130208/S000CSB9.htm","四半期報告書")</f>
        <v>四半期報告書</v>
      </c>
      <c r="D4" s="15" t="str">
        <f>HYPERLINK("http://www.kabupro.jp/mark/20121109/S000C831.htm","四半期報告書")</f>
        <v>四半期報告書</v>
      </c>
      <c r="E4" s="15" t="str">
        <f>HYPERLINK("http://www.kabupro.jp/mark/20120810/S000BQF3.htm","四半期報告書")</f>
        <v>四半期報告書</v>
      </c>
      <c r="F4" s="15" t="str">
        <f>HYPERLINK("http://www.kabupro.jp/mark/20130625/S000DQ1A.htm","有価証券報告書")</f>
        <v>有価証券報告書</v>
      </c>
      <c r="G4" s="15" t="str">
        <f>HYPERLINK("http://www.kabupro.jp/mark/20120210/S000A8ZY.htm","四半期報告書")</f>
        <v>四半期報告書</v>
      </c>
      <c r="H4" s="15" t="str">
        <f>HYPERLINK("http://www.kabupro.jp/mark/20111111/S0009PMJ.htm","四半期報告書")</f>
        <v>四半期報告書</v>
      </c>
      <c r="I4" s="15" t="str">
        <f>HYPERLINK("http://www.kabupro.jp/mark/20110810/S00092J4.htm","四半期報告書")</f>
        <v>四半期報告書</v>
      </c>
      <c r="J4" s="15" t="str">
        <f>HYPERLINK("http://www.kabupro.jp/mark/20120626/S000B63O.htm","有価証券報告書")</f>
        <v>有価証券報告書</v>
      </c>
      <c r="K4" s="15" t="str">
        <f>HYPERLINK("http://www.kabupro.jp/mark/20110209/S0007PCG.htm","四半期報告書")</f>
        <v>四半期報告書</v>
      </c>
      <c r="L4" s="15" t="str">
        <f>HYPERLINK("http://www.kabupro.jp/mark/20101115/S00076EE.htm","四半期報告書")</f>
        <v>四半期報告書</v>
      </c>
      <c r="M4" s="15" t="str">
        <f>HYPERLINK("http://www.kabupro.jp/mark/20100813/S0006L1W.htm","四半期報告書")</f>
        <v>四半期報告書</v>
      </c>
      <c r="N4" s="15" t="str">
        <f>HYPERLINK("http://www.kabupro.jp/mark/20110624/S0008KYK.htm","有価証券報告書")</f>
        <v>有価証券報告書</v>
      </c>
      <c r="O4" s="15" t="str">
        <f>HYPERLINK("http://www.kabupro.jp/mark/20100212/S00057OK.htm","訂正有価証券届出書（新規公開時）")</f>
        <v>訂正有価証券届出書（新規公開時）</v>
      </c>
      <c r="P4" s="15" t="str">
        <f>HYPERLINK("http://www.kabupro.jp/mark/20100128/S00050AN.htm","有価証券届出書（新規公開時）")</f>
        <v>有価証券届出書（新規公開時）</v>
      </c>
      <c r="Q4" s="15" t="str">
        <f>HYPERLINK("http://www.kabupro.jp/mark/20100625/S000629X.htm","有価証券報告書")</f>
        <v>有価証券報告書</v>
      </c>
      <c r="R4" s="15" t="str">
        <f>HYPERLINK("http://www.kabupro.jp/mark/20100212/S00057OK.htm","訂正有価証券届出書（新規公開時）")</f>
        <v>訂正有価証券届出書（新規公開時）</v>
      </c>
    </row>
    <row r="5" spans="1:18" ht="14.25" thickBot="1">
      <c r="A5" s="11" t="s">
        <v>22</v>
      </c>
      <c r="B5" s="1" t="s">
        <v>28</v>
      </c>
      <c r="C5" s="1" t="s">
        <v>31</v>
      </c>
      <c r="D5" s="1" t="s">
        <v>34</v>
      </c>
      <c r="E5" s="1" t="s">
        <v>36</v>
      </c>
      <c r="F5" s="1" t="s">
        <v>28</v>
      </c>
      <c r="G5" s="1" t="s">
        <v>39</v>
      </c>
      <c r="H5" s="1" t="s">
        <v>41</v>
      </c>
      <c r="I5" s="1" t="s">
        <v>43</v>
      </c>
      <c r="J5" s="1" t="s">
        <v>45</v>
      </c>
      <c r="K5" s="1" t="s">
        <v>47</v>
      </c>
      <c r="L5" s="1" t="s">
        <v>49</v>
      </c>
      <c r="M5" s="1" t="s">
        <v>51</v>
      </c>
      <c r="N5" s="1" t="s">
        <v>53</v>
      </c>
      <c r="O5" s="1" t="s">
        <v>55</v>
      </c>
      <c r="P5" s="1" t="s">
        <v>57</v>
      </c>
      <c r="Q5" s="1" t="s">
        <v>59</v>
      </c>
      <c r="R5" s="1" t="s">
        <v>55</v>
      </c>
    </row>
    <row r="6" spans="1:18" ht="15" thickBot="1" thickTop="1">
      <c r="A6" s="10" t="s">
        <v>23</v>
      </c>
      <c r="B6" s="18" t="s">
        <v>116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14.25" thickTop="1">
      <c r="A7" s="12" t="s">
        <v>24</v>
      </c>
      <c r="B7" s="16" t="s">
        <v>29</v>
      </c>
      <c r="C7" s="14" t="s">
        <v>32</v>
      </c>
      <c r="D7" s="14" t="s">
        <v>32</v>
      </c>
      <c r="E7" s="14" t="s">
        <v>32</v>
      </c>
      <c r="F7" s="16" t="s">
        <v>29</v>
      </c>
      <c r="G7" s="14" t="s">
        <v>32</v>
      </c>
      <c r="H7" s="14" t="s">
        <v>32</v>
      </c>
      <c r="I7" s="14" t="s">
        <v>32</v>
      </c>
      <c r="J7" s="16" t="s">
        <v>29</v>
      </c>
      <c r="K7" s="14" t="s">
        <v>32</v>
      </c>
      <c r="L7" s="14" t="s">
        <v>32</v>
      </c>
      <c r="M7" s="14" t="s">
        <v>32</v>
      </c>
      <c r="N7" s="16" t="s">
        <v>29</v>
      </c>
      <c r="O7" s="14" t="s">
        <v>32</v>
      </c>
      <c r="P7" s="14" t="s">
        <v>32</v>
      </c>
      <c r="Q7" s="16" t="s">
        <v>29</v>
      </c>
      <c r="R7" s="16" t="s">
        <v>29</v>
      </c>
    </row>
    <row r="8" spans="1:18" ht="13.5">
      <c r="A8" s="13" t="s">
        <v>25</v>
      </c>
      <c r="B8" s="17"/>
      <c r="C8" s="1"/>
      <c r="D8" s="1"/>
      <c r="E8" s="1"/>
      <c r="F8" s="17"/>
      <c r="G8" s="1"/>
      <c r="H8" s="1"/>
      <c r="I8" s="1"/>
      <c r="J8" s="17"/>
      <c r="K8" s="1"/>
      <c r="L8" s="1"/>
      <c r="M8" s="1"/>
      <c r="N8" s="17"/>
      <c r="O8" s="1"/>
      <c r="P8" s="1"/>
      <c r="Q8" s="17"/>
      <c r="R8" s="17"/>
    </row>
    <row r="9" spans="1:18" ht="13.5">
      <c r="A9" s="13" t="s">
        <v>26</v>
      </c>
      <c r="B9" s="17" t="s">
        <v>30</v>
      </c>
      <c r="C9" s="1" t="s">
        <v>33</v>
      </c>
      <c r="D9" s="1" t="s">
        <v>35</v>
      </c>
      <c r="E9" s="1" t="s">
        <v>37</v>
      </c>
      <c r="F9" s="17" t="s">
        <v>38</v>
      </c>
      <c r="G9" s="1" t="s">
        <v>40</v>
      </c>
      <c r="H9" s="1" t="s">
        <v>42</v>
      </c>
      <c r="I9" s="1" t="s">
        <v>44</v>
      </c>
      <c r="J9" s="17" t="s">
        <v>46</v>
      </c>
      <c r="K9" s="1" t="s">
        <v>48</v>
      </c>
      <c r="L9" s="1" t="s">
        <v>50</v>
      </c>
      <c r="M9" s="1" t="s">
        <v>52</v>
      </c>
      <c r="N9" s="17" t="s">
        <v>54</v>
      </c>
      <c r="O9" s="1" t="s">
        <v>56</v>
      </c>
      <c r="P9" s="1" t="s">
        <v>58</v>
      </c>
      <c r="Q9" s="17" t="s">
        <v>60</v>
      </c>
      <c r="R9" s="17" t="s">
        <v>61</v>
      </c>
    </row>
    <row r="10" spans="1:18" ht="14.25" thickBot="1">
      <c r="A10" s="13" t="s">
        <v>27</v>
      </c>
      <c r="B10" s="17" t="s">
        <v>63</v>
      </c>
      <c r="C10" s="1" t="s">
        <v>63</v>
      </c>
      <c r="D10" s="1" t="s">
        <v>63</v>
      </c>
      <c r="E10" s="1" t="s">
        <v>63</v>
      </c>
      <c r="F10" s="17" t="s">
        <v>63</v>
      </c>
      <c r="G10" s="1" t="s">
        <v>63</v>
      </c>
      <c r="H10" s="1" t="s">
        <v>63</v>
      </c>
      <c r="I10" s="1" t="s">
        <v>63</v>
      </c>
      <c r="J10" s="17" t="s">
        <v>63</v>
      </c>
      <c r="K10" s="1" t="s">
        <v>63</v>
      </c>
      <c r="L10" s="1" t="s">
        <v>63</v>
      </c>
      <c r="M10" s="1" t="s">
        <v>63</v>
      </c>
      <c r="N10" s="17" t="s">
        <v>63</v>
      </c>
      <c r="O10" s="1" t="s">
        <v>63</v>
      </c>
      <c r="P10" s="1" t="s">
        <v>63</v>
      </c>
      <c r="Q10" s="17" t="s">
        <v>63</v>
      </c>
      <c r="R10" s="17" t="s">
        <v>63</v>
      </c>
    </row>
    <row r="11" spans="1:18" ht="14.25" thickTop="1">
      <c r="A11" s="9" t="s">
        <v>62</v>
      </c>
      <c r="B11" s="21">
        <v>1416611</v>
      </c>
      <c r="C11" s="22">
        <v>1288053</v>
      </c>
      <c r="D11" s="22">
        <v>1596853</v>
      </c>
      <c r="E11" s="22">
        <v>1267744</v>
      </c>
      <c r="F11" s="21">
        <v>1401982</v>
      </c>
      <c r="G11" s="22">
        <v>1022266</v>
      </c>
      <c r="H11" s="22">
        <v>941519</v>
      </c>
      <c r="I11" s="22">
        <v>989157</v>
      </c>
      <c r="J11" s="21">
        <v>1287807</v>
      </c>
      <c r="K11" s="22">
        <v>881271</v>
      </c>
      <c r="L11" s="22">
        <v>878494</v>
      </c>
      <c r="M11" s="22">
        <v>1095653</v>
      </c>
      <c r="N11" s="21">
        <v>1185809</v>
      </c>
      <c r="O11" s="22">
        <v>825875</v>
      </c>
      <c r="P11" s="22">
        <v>548227</v>
      </c>
      <c r="Q11" s="21">
        <v>430499</v>
      </c>
      <c r="R11" s="21">
        <v>253569</v>
      </c>
    </row>
    <row r="12" spans="1:18" ht="13.5">
      <c r="A12" s="2" t="s">
        <v>64</v>
      </c>
      <c r="B12" s="23">
        <v>35968</v>
      </c>
      <c r="C12" s="24">
        <v>38105</v>
      </c>
      <c r="D12" s="24">
        <v>43301</v>
      </c>
      <c r="E12" s="24">
        <v>31199</v>
      </c>
      <c r="F12" s="23">
        <v>27745</v>
      </c>
      <c r="G12" s="24">
        <v>30743</v>
      </c>
      <c r="H12" s="24">
        <v>17871</v>
      </c>
      <c r="I12" s="24">
        <v>27754</v>
      </c>
      <c r="J12" s="23">
        <v>14013</v>
      </c>
      <c r="K12" s="24">
        <v>14140</v>
      </c>
      <c r="L12" s="24">
        <v>11484</v>
      </c>
      <c r="M12" s="24">
        <v>12925</v>
      </c>
      <c r="N12" s="23">
        <v>15566</v>
      </c>
      <c r="O12" s="24">
        <v>13609</v>
      </c>
      <c r="P12" s="24">
        <v>10624</v>
      </c>
      <c r="Q12" s="23">
        <v>10100</v>
      </c>
      <c r="R12" s="23">
        <v>18594</v>
      </c>
    </row>
    <row r="13" spans="1:18" ht="13.5">
      <c r="A13" s="2" t="s">
        <v>65</v>
      </c>
      <c r="B13" s="23">
        <v>52147</v>
      </c>
      <c r="C13" s="24">
        <v>54871</v>
      </c>
      <c r="D13" s="24">
        <v>47622</v>
      </c>
      <c r="E13" s="24">
        <v>41191</v>
      </c>
      <c r="F13" s="23">
        <v>42534</v>
      </c>
      <c r="G13" s="24">
        <v>41337</v>
      </c>
      <c r="H13" s="24">
        <v>45899</v>
      </c>
      <c r="I13" s="24">
        <v>31827</v>
      </c>
      <c r="J13" s="23">
        <v>26276</v>
      </c>
      <c r="K13" s="24">
        <v>16558</v>
      </c>
      <c r="L13" s="24">
        <v>16287</v>
      </c>
      <c r="M13" s="24">
        <v>12776</v>
      </c>
      <c r="N13" s="23">
        <v>11621</v>
      </c>
      <c r="O13" s="24">
        <v>9188</v>
      </c>
      <c r="P13" s="24">
        <v>11338</v>
      </c>
      <c r="Q13" s="23">
        <v>6825</v>
      </c>
      <c r="R13" s="23"/>
    </row>
    <row r="14" spans="1:18" ht="13.5">
      <c r="A14" s="2" t="s">
        <v>66</v>
      </c>
      <c r="B14" s="23">
        <v>220840</v>
      </c>
      <c r="C14" s="24"/>
      <c r="D14" s="24"/>
      <c r="E14" s="24"/>
      <c r="F14" s="23">
        <v>156096</v>
      </c>
      <c r="G14" s="24"/>
      <c r="H14" s="24"/>
      <c r="I14" s="24"/>
      <c r="J14" s="23">
        <v>110081</v>
      </c>
      <c r="K14" s="24"/>
      <c r="L14" s="24"/>
      <c r="M14" s="24"/>
      <c r="N14" s="23">
        <v>86085</v>
      </c>
      <c r="O14" s="24"/>
      <c r="P14" s="24"/>
      <c r="Q14" s="23">
        <v>99391</v>
      </c>
      <c r="R14" s="23">
        <v>96189</v>
      </c>
    </row>
    <row r="15" spans="1:18" ht="13.5">
      <c r="A15" s="2" t="s">
        <v>67</v>
      </c>
      <c r="B15" s="23">
        <v>119415</v>
      </c>
      <c r="C15" s="24"/>
      <c r="D15" s="24"/>
      <c r="E15" s="24"/>
      <c r="F15" s="23">
        <v>93199</v>
      </c>
      <c r="G15" s="24"/>
      <c r="H15" s="24"/>
      <c r="I15" s="24"/>
      <c r="J15" s="23">
        <v>56616</v>
      </c>
      <c r="K15" s="24"/>
      <c r="L15" s="24"/>
      <c r="M15" s="24"/>
      <c r="N15" s="23">
        <v>41824</v>
      </c>
      <c r="O15" s="24"/>
      <c r="P15" s="24"/>
      <c r="Q15" s="23">
        <v>35924</v>
      </c>
      <c r="R15" s="23"/>
    </row>
    <row r="16" spans="1:18" ht="13.5">
      <c r="A16" s="2" t="s">
        <v>68</v>
      </c>
      <c r="B16" s="23">
        <v>42966</v>
      </c>
      <c r="C16" s="24">
        <v>296918</v>
      </c>
      <c r="D16" s="24">
        <v>270986</v>
      </c>
      <c r="E16" s="24">
        <v>268383</v>
      </c>
      <c r="F16" s="23">
        <v>14866</v>
      </c>
      <c r="G16" s="24">
        <v>222693</v>
      </c>
      <c r="H16" s="24">
        <v>325936</v>
      </c>
      <c r="I16" s="24">
        <v>359585</v>
      </c>
      <c r="J16" s="23">
        <v>19862</v>
      </c>
      <c r="K16" s="24">
        <v>138488</v>
      </c>
      <c r="L16" s="24">
        <v>135432</v>
      </c>
      <c r="M16" s="24">
        <v>129666</v>
      </c>
      <c r="N16" s="23">
        <v>14478</v>
      </c>
      <c r="O16" s="24">
        <v>126849</v>
      </c>
      <c r="P16" s="24">
        <v>139272</v>
      </c>
      <c r="Q16" s="23">
        <v>20986</v>
      </c>
      <c r="R16" s="23">
        <v>557</v>
      </c>
    </row>
    <row r="17" spans="1:18" ht="13.5">
      <c r="A17" s="2" t="s">
        <v>69</v>
      </c>
      <c r="B17" s="23">
        <v>-1221</v>
      </c>
      <c r="C17" s="24">
        <v>-848</v>
      </c>
      <c r="D17" s="24">
        <v>-926</v>
      </c>
      <c r="E17" s="24">
        <v>-695</v>
      </c>
      <c r="F17" s="23">
        <v>-802</v>
      </c>
      <c r="G17" s="24">
        <v>-527</v>
      </c>
      <c r="H17" s="24">
        <v>-391</v>
      </c>
      <c r="I17" s="24">
        <v>-534</v>
      </c>
      <c r="J17" s="23">
        <v>-455</v>
      </c>
      <c r="K17" s="24">
        <v>-340</v>
      </c>
      <c r="L17" s="24">
        <v>-328</v>
      </c>
      <c r="M17" s="24">
        <v>-313</v>
      </c>
      <c r="N17" s="23">
        <v>-66</v>
      </c>
      <c r="O17" s="24">
        <v>-45</v>
      </c>
      <c r="P17" s="24">
        <v>-46</v>
      </c>
      <c r="Q17" s="23">
        <v>-70</v>
      </c>
      <c r="R17" s="23">
        <v>-148</v>
      </c>
    </row>
    <row r="18" spans="1:18" ht="13.5">
      <c r="A18" s="2" t="s">
        <v>70</v>
      </c>
      <c r="B18" s="23">
        <v>1886728</v>
      </c>
      <c r="C18" s="24">
        <v>1677101</v>
      </c>
      <c r="D18" s="24">
        <v>1957837</v>
      </c>
      <c r="E18" s="24">
        <v>1607823</v>
      </c>
      <c r="F18" s="23">
        <v>1735623</v>
      </c>
      <c r="G18" s="24">
        <v>1316513</v>
      </c>
      <c r="H18" s="24">
        <v>1330835</v>
      </c>
      <c r="I18" s="24">
        <v>1407789</v>
      </c>
      <c r="J18" s="23">
        <v>1514201</v>
      </c>
      <c r="K18" s="24">
        <v>1050118</v>
      </c>
      <c r="L18" s="24">
        <v>1041370</v>
      </c>
      <c r="M18" s="24">
        <v>1250708</v>
      </c>
      <c r="N18" s="23">
        <v>1355318</v>
      </c>
      <c r="O18" s="24">
        <v>975476</v>
      </c>
      <c r="P18" s="24">
        <v>709418</v>
      </c>
      <c r="Q18" s="23">
        <v>603658</v>
      </c>
      <c r="R18" s="23">
        <v>375146</v>
      </c>
    </row>
    <row r="19" spans="1:18" ht="13.5">
      <c r="A19" s="3" t="s">
        <v>71</v>
      </c>
      <c r="B19" s="23">
        <v>4604341</v>
      </c>
      <c r="C19" s="24">
        <v>4752440</v>
      </c>
      <c r="D19" s="24">
        <v>3910677</v>
      </c>
      <c r="E19" s="24">
        <v>3806790</v>
      </c>
      <c r="F19" s="23">
        <v>3010403</v>
      </c>
      <c r="G19" s="24">
        <v>3091537</v>
      </c>
      <c r="H19" s="24">
        <v>3194755</v>
      </c>
      <c r="I19" s="24">
        <v>3254375</v>
      </c>
      <c r="J19" s="23">
        <v>1449627</v>
      </c>
      <c r="K19" s="24">
        <v>1437143</v>
      </c>
      <c r="L19" s="24">
        <v>1480358</v>
      </c>
      <c r="M19" s="24">
        <v>1492824</v>
      </c>
      <c r="N19" s="23">
        <v>1104037</v>
      </c>
      <c r="O19" s="24">
        <v>1097116</v>
      </c>
      <c r="P19" s="24">
        <v>1096536</v>
      </c>
      <c r="Q19" s="23">
        <v>837826</v>
      </c>
      <c r="R19" s="23">
        <v>647104</v>
      </c>
    </row>
    <row r="20" spans="1:18" ht="13.5">
      <c r="A20" s="3" t="s">
        <v>72</v>
      </c>
      <c r="B20" s="23">
        <v>40729</v>
      </c>
      <c r="C20" s="24"/>
      <c r="D20" s="24"/>
      <c r="E20" s="24"/>
      <c r="F20" s="23">
        <v>47537</v>
      </c>
      <c r="G20" s="24"/>
      <c r="H20" s="24"/>
      <c r="I20" s="24"/>
      <c r="J20" s="23">
        <v>55644</v>
      </c>
      <c r="K20" s="24"/>
      <c r="L20" s="24"/>
      <c r="M20" s="24"/>
      <c r="N20" s="23">
        <v>61269</v>
      </c>
      <c r="O20" s="24"/>
      <c r="P20" s="24"/>
      <c r="Q20" s="23">
        <v>71484</v>
      </c>
      <c r="R20" s="23">
        <v>71487</v>
      </c>
    </row>
    <row r="21" spans="1:18" ht="13.5">
      <c r="A21" s="3" t="s">
        <v>73</v>
      </c>
      <c r="B21" s="23">
        <v>0</v>
      </c>
      <c r="C21" s="24"/>
      <c r="D21" s="24"/>
      <c r="E21" s="24"/>
      <c r="F21" s="23">
        <v>207</v>
      </c>
      <c r="G21" s="24"/>
      <c r="H21" s="24"/>
      <c r="I21" s="24"/>
      <c r="J21" s="23">
        <v>0</v>
      </c>
      <c r="K21" s="24"/>
      <c r="L21" s="24"/>
      <c r="M21" s="24"/>
      <c r="N21" s="23">
        <v>435</v>
      </c>
      <c r="O21" s="24"/>
      <c r="P21" s="24"/>
      <c r="Q21" s="23">
        <v>142</v>
      </c>
      <c r="R21" s="23">
        <v>0</v>
      </c>
    </row>
    <row r="22" spans="1:18" ht="13.5">
      <c r="A22" s="3" t="s">
        <v>74</v>
      </c>
      <c r="B22" s="23">
        <v>242906</v>
      </c>
      <c r="C22" s="24"/>
      <c r="D22" s="24"/>
      <c r="E22" s="24"/>
      <c r="F22" s="23">
        <v>363959</v>
      </c>
      <c r="G22" s="24"/>
      <c r="H22" s="24"/>
      <c r="I22" s="24"/>
      <c r="J22" s="23">
        <v>217467</v>
      </c>
      <c r="K22" s="24"/>
      <c r="L22" s="24"/>
      <c r="M22" s="24"/>
      <c r="N22" s="23">
        <v>183055</v>
      </c>
      <c r="O22" s="24"/>
      <c r="P22" s="24"/>
      <c r="Q22" s="23">
        <v>49624</v>
      </c>
      <c r="R22" s="23">
        <v>48660</v>
      </c>
    </row>
    <row r="23" spans="1:18" ht="13.5">
      <c r="A23" s="3" t="s">
        <v>75</v>
      </c>
      <c r="B23" s="23">
        <v>82043</v>
      </c>
      <c r="C23" s="24"/>
      <c r="D23" s="24"/>
      <c r="E23" s="24"/>
      <c r="F23" s="23">
        <v>46009</v>
      </c>
      <c r="G23" s="24"/>
      <c r="H23" s="24"/>
      <c r="I23" s="24"/>
      <c r="J23" s="23">
        <v>49756</v>
      </c>
      <c r="K23" s="24"/>
      <c r="L23" s="24"/>
      <c r="M23" s="24"/>
      <c r="N23" s="23">
        <v>39380</v>
      </c>
      <c r="O23" s="24"/>
      <c r="P23" s="24"/>
      <c r="Q23" s="23">
        <v>30125</v>
      </c>
      <c r="R23" s="23"/>
    </row>
    <row r="24" spans="1:18" ht="13.5">
      <c r="A24" s="3" t="s">
        <v>76</v>
      </c>
      <c r="B24" s="23">
        <v>772440</v>
      </c>
      <c r="C24" s="24">
        <v>287556</v>
      </c>
      <c r="D24" s="24">
        <v>101001</v>
      </c>
      <c r="E24" s="24"/>
      <c r="F24" s="23">
        <v>87978</v>
      </c>
      <c r="G24" s="24">
        <v>27823</v>
      </c>
      <c r="H24" s="24">
        <v>20830</v>
      </c>
      <c r="I24" s="24"/>
      <c r="J24" s="23">
        <v>1241190</v>
      </c>
      <c r="K24" s="24">
        <v>474051</v>
      </c>
      <c r="L24" s="24"/>
      <c r="M24" s="24"/>
      <c r="N24" s="23">
        <v>129213</v>
      </c>
      <c r="O24" s="24"/>
      <c r="P24" s="24"/>
      <c r="Q24" s="23">
        <v>5000</v>
      </c>
      <c r="R24" s="23"/>
    </row>
    <row r="25" spans="1:18" ht="13.5">
      <c r="A25" s="3" t="s">
        <v>77</v>
      </c>
      <c r="B25" s="23">
        <v>5742462</v>
      </c>
      <c r="C25" s="24">
        <v>5602463</v>
      </c>
      <c r="D25" s="24">
        <v>4554797</v>
      </c>
      <c r="E25" s="24">
        <v>4364637</v>
      </c>
      <c r="F25" s="23">
        <v>3556096</v>
      </c>
      <c r="G25" s="24">
        <v>3665035</v>
      </c>
      <c r="H25" s="24">
        <v>3836020</v>
      </c>
      <c r="I25" s="24">
        <v>3914531</v>
      </c>
      <c r="J25" s="23">
        <v>3013687</v>
      </c>
      <c r="K25" s="24">
        <v>2235011</v>
      </c>
      <c r="L25" s="24">
        <v>1950215</v>
      </c>
      <c r="M25" s="24">
        <v>1907084</v>
      </c>
      <c r="N25" s="23">
        <v>1517391</v>
      </c>
      <c r="O25" s="24">
        <v>1429391</v>
      </c>
      <c r="P25" s="24">
        <v>1408982</v>
      </c>
      <c r="Q25" s="23">
        <v>994204</v>
      </c>
      <c r="R25" s="23">
        <v>767252</v>
      </c>
    </row>
    <row r="26" spans="1:18" ht="13.5">
      <c r="A26" s="3" t="s">
        <v>78</v>
      </c>
      <c r="B26" s="23">
        <v>1538</v>
      </c>
      <c r="C26" s="24"/>
      <c r="D26" s="24"/>
      <c r="E26" s="24"/>
      <c r="F26" s="23">
        <v>2004</v>
      </c>
      <c r="G26" s="24"/>
      <c r="H26" s="24"/>
      <c r="I26" s="24"/>
      <c r="J26" s="23">
        <v>2469</v>
      </c>
      <c r="K26" s="24"/>
      <c r="L26" s="24"/>
      <c r="M26" s="24"/>
      <c r="N26" s="23">
        <v>2934</v>
      </c>
      <c r="O26" s="24"/>
      <c r="P26" s="24"/>
      <c r="Q26" s="23">
        <v>3400</v>
      </c>
      <c r="R26" s="23">
        <v>3865</v>
      </c>
    </row>
    <row r="27" spans="1:18" ht="13.5">
      <c r="A27" s="3" t="s">
        <v>79</v>
      </c>
      <c r="B27" s="23">
        <v>153169</v>
      </c>
      <c r="C27" s="24"/>
      <c r="D27" s="24"/>
      <c r="E27" s="24"/>
      <c r="F27" s="23">
        <v>156439</v>
      </c>
      <c r="G27" s="24"/>
      <c r="H27" s="24"/>
      <c r="I27" s="24"/>
      <c r="J27" s="23">
        <v>15302</v>
      </c>
      <c r="K27" s="24"/>
      <c r="L27" s="24"/>
      <c r="M27" s="24"/>
      <c r="N27" s="23">
        <v>9275</v>
      </c>
      <c r="O27" s="24"/>
      <c r="P27" s="24"/>
      <c r="Q27" s="23">
        <v>4732</v>
      </c>
      <c r="R27" s="23">
        <v>16967</v>
      </c>
    </row>
    <row r="28" spans="1:18" ht="13.5">
      <c r="A28" s="3" t="s">
        <v>75</v>
      </c>
      <c r="B28" s="23">
        <v>6860</v>
      </c>
      <c r="C28" s="24"/>
      <c r="D28" s="24"/>
      <c r="E28" s="24"/>
      <c r="F28" s="23">
        <v>3503</v>
      </c>
      <c r="G28" s="24"/>
      <c r="H28" s="24"/>
      <c r="I28" s="24"/>
      <c r="J28" s="23">
        <v>7194</v>
      </c>
      <c r="K28" s="24"/>
      <c r="L28" s="24"/>
      <c r="M28" s="24"/>
      <c r="N28" s="23">
        <v>9580</v>
      </c>
      <c r="O28" s="24"/>
      <c r="P28" s="24"/>
      <c r="Q28" s="23">
        <v>6737</v>
      </c>
      <c r="R28" s="23"/>
    </row>
    <row r="29" spans="1:18" ht="13.5">
      <c r="A29" s="3" t="s">
        <v>68</v>
      </c>
      <c r="B29" s="23">
        <v>16208</v>
      </c>
      <c r="C29" s="24"/>
      <c r="D29" s="24"/>
      <c r="E29" s="24"/>
      <c r="F29" s="23">
        <v>16208</v>
      </c>
      <c r="G29" s="24"/>
      <c r="H29" s="24"/>
      <c r="I29" s="24"/>
      <c r="J29" s="23">
        <v>39062</v>
      </c>
      <c r="K29" s="24"/>
      <c r="L29" s="24"/>
      <c r="M29" s="24"/>
      <c r="N29" s="23">
        <v>1246</v>
      </c>
      <c r="O29" s="24"/>
      <c r="P29" s="24"/>
      <c r="Q29" s="23">
        <v>1246</v>
      </c>
      <c r="R29" s="23">
        <v>1246</v>
      </c>
    </row>
    <row r="30" spans="1:18" ht="13.5">
      <c r="A30" s="3" t="s">
        <v>80</v>
      </c>
      <c r="B30" s="23">
        <v>177777</v>
      </c>
      <c r="C30" s="24">
        <v>175701</v>
      </c>
      <c r="D30" s="24">
        <v>187505</v>
      </c>
      <c r="E30" s="24">
        <v>177147</v>
      </c>
      <c r="F30" s="23">
        <v>178156</v>
      </c>
      <c r="G30" s="24">
        <v>185579</v>
      </c>
      <c r="H30" s="24">
        <v>184296</v>
      </c>
      <c r="I30" s="24">
        <v>176588</v>
      </c>
      <c r="J30" s="23">
        <v>64028</v>
      </c>
      <c r="K30" s="24">
        <v>33188</v>
      </c>
      <c r="L30" s="24">
        <v>22056</v>
      </c>
      <c r="M30" s="24">
        <v>23502</v>
      </c>
      <c r="N30" s="23">
        <v>23036</v>
      </c>
      <c r="O30" s="24">
        <v>24398</v>
      </c>
      <c r="P30" s="24">
        <v>23595</v>
      </c>
      <c r="Q30" s="23">
        <v>16116</v>
      </c>
      <c r="R30" s="23">
        <v>22079</v>
      </c>
    </row>
    <row r="31" spans="1:18" ht="13.5">
      <c r="A31" s="3" t="s">
        <v>81</v>
      </c>
      <c r="B31" s="23">
        <v>40</v>
      </c>
      <c r="C31" s="24"/>
      <c r="D31" s="24"/>
      <c r="E31" s="24"/>
      <c r="F31" s="23">
        <v>30</v>
      </c>
      <c r="G31" s="24"/>
      <c r="H31" s="24"/>
      <c r="I31" s="24"/>
      <c r="J31" s="23">
        <v>30</v>
      </c>
      <c r="K31" s="24"/>
      <c r="L31" s="24"/>
      <c r="M31" s="24"/>
      <c r="N31" s="23">
        <v>30</v>
      </c>
      <c r="O31" s="24"/>
      <c r="P31" s="24"/>
      <c r="Q31" s="23">
        <v>30</v>
      </c>
      <c r="R31" s="23">
        <v>20</v>
      </c>
    </row>
    <row r="32" spans="1:18" ht="13.5">
      <c r="A32" s="3" t="s">
        <v>82</v>
      </c>
      <c r="B32" s="23">
        <v>64686</v>
      </c>
      <c r="C32" s="24"/>
      <c r="D32" s="24"/>
      <c r="E32" s="24"/>
      <c r="F32" s="23">
        <v>84648</v>
      </c>
      <c r="G32" s="24"/>
      <c r="H32" s="24"/>
      <c r="I32" s="24"/>
      <c r="J32" s="23">
        <v>90901</v>
      </c>
      <c r="K32" s="24"/>
      <c r="L32" s="24"/>
      <c r="M32" s="24"/>
      <c r="N32" s="23">
        <v>282</v>
      </c>
      <c r="O32" s="24"/>
      <c r="P32" s="24"/>
      <c r="Q32" s="23">
        <v>3591</v>
      </c>
      <c r="R32" s="23">
        <v>55328</v>
      </c>
    </row>
    <row r="33" spans="1:18" ht="13.5">
      <c r="A33" s="3" t="s">
        <v>83</v>
      </c>
      <c r="B33" s="23">
        <v>1697647</v>
      </c>
      <c r="C33" s="24">
        <v>1573516</v>
      </c>
      <c r="D33" s="24">
        <v>1704549</v>
      </c>
      <c r="E33" s="24">
        <v>1704084</v>
      </c>
      <c r="F33" s="23">
        <v>1379790</v>
      </c>
      <c r="G33" s="24">
        <v>1279571</v>
      </c>
      <c r="H33" s="24">
        <v>1149246</v>
      </c>
      <c r="I33" s="24">
        <v>1109254</v>
      </c>
      <c r="J33" s="23">
        <v>1061165</v>
      </c>
      <c r="K33" s="24">
        <v>1017481</v>
      </c>
      <c r="L33" s="24">
        <v>910835</v>
      </c>
      <c r="M33" s="24">
        <v>647016</v>
      </c>
      <c r="N33" s="23">
        <v>643078</v>
      </c>
      <c r="O33" s="24">
        <v>575813</v>
      </c>
      <c r="P33" s="24">
        <v>538187</v>
      </c>
      <c r="Q33" s="23">
        <v>388927</v>
      </c>
      <c r="R33" s="23">
        <v>301736</v>
      </c>
    </row>
    <row r="34" spans="1:18" ht="13.5">
      <c r="A34" s="3" t="s">
        <v>67</v>
      </c>
      <c r="B34" s="23">
        <v>213917</v>
      </c>
      <c r="C34" s="24"/>
      <c r="D34" s="24"/>
      <c r="E34" s="24"/>
      <c r="F34" s="23">
        <v>164630</v>
      </c>
      <c r="G34" s="24"/>
      <c r="H34" s="24"/>
      <c r="I34" s="24"/>
      <c r="J34" s="23">
        <v>69298</v>
      </c>
      <c r="K34" s="24"/>
      <c r="L34" s="24"/>
      <c r="M34" s="24"/>
      <c r="N34" s="23"/>
      <c r="O34" s="24"/>
      <c r="P34" s="24"/>
      <c r="Q34" s="23"/>
      <c r="R34" s="23"/>
    </row>
    <row r="35" spans="1:18" ht="13.5">
      <c r="A35" s="3" t="s">
        <v>68</v>
      </c>
      <c r="B35" s="23">
        <v>150</v>
      </c>
      <c r="C35" s="24">
        <v>266895</v>
      </c>
      <c r="D35" s="24">
        <v>257314</v>
      </c>
      <c r="E35" s="24">
        <v>256514</v>
      </c>
      <c r="F35" s="23">
        <v>150</v>
      </c>
      <c r="G35" s="24">
        <v>110492</v>
      </c>
      <c r="H35" s="24">
        <v>106315</v>
      </c>
      <c r="I35" s="24">
        <v>100241</v>
      </c>
      <c r="J35" s="23">
        <v>1225</v>
      </c>
      <c r="K35" s="24">
        <v>64375</v>
      </c>
      <c r="L35" s="24">
        <v>57561</v>
      </c>
      <c r="M35" s="24">
        <v>1775</v>
      </c>
      <c r="N35" s="23">
        <v>1050</v>
      </c>
      <c r="O35" s="24">
        <v>3708</v>
      </c>
      <c r="P35" s="24">
        <v>4869</v>
      </c>
      <c r="Q35" s="23">
        <v>761</v>
      </c>
      <c r="R35" s="23">
        <v>761</v>
      </c>
    </row>
    <row r="36" spans="1:18" ht="13.5">
      <c r="A36" s="3" t="s">
        <v>84</v>
      </c>
      <c r="B36" s="23">
        <v>1976441</v>
      </c>
      <c r="C36" s="24">
        <v>1840411</v>
      </c>
      <c r="D36" s="24">
        <v>1961864</v>
      </c>
      <c r="E36" s="24">
        <v>1960598</v>
      </c>
      <c r="F36" s="23">
        <v>1629250</v>
      </c>
      <c r="G36" s="24">
        <v>1390064</v>
      </c>
      <c r="H36" s="24">
        <v>1255562</v>
      </c>
      <c r="I36" s="24">
        <v>1209495</v>
      </c>
      <c r="J36" s="23">
        <v>1222620</v>
      </c>
      <c r="K36" s="24">
        <v>1081856</v>
      </c>
      <c r="L36" s="24">
        <v>968396</v>
      </c>
      <c r="M36" s="24">
        <v>648791</v>
      </c>
      <c r="N36" s="23">
        <v>644441</v>
      </c>
      <c r="O36" s="24">
        <v>579522</v>
      </c>
      <c r="P36" s="24">
        <v>543057</v>
      </c>
      <c r="Q36" s="23">
        <v>393310</v>
      </c>
      <c r="R36" s="23">
        <v>357847</v>
      </c>
    </row>
    <row r="37" spans="1:18" ht="13.5">
      <c r="A37" s="2" t="s">
        <v>85</v>
      </c>
      <c r="B37" s="23">
        <v>7896681</v>
      </c>
      <c r="C37" s="24">
        <v>7618576</v>
      </c>
      <c r="D37" s="24">
        <v>6704167</v>
      </c>
      <c r="E37" s="24">
        <v>6502384</v>
      </c>
      <c r="F37" s="23">
        <v>5363502</v>
      </c>
      <c r="G37" s="24">
        <v>5240678</v>
      </c>
      <c r="H37" s="24">
        <v>5275880</v>
      </c>
      <c r="I37" s="24">
        <v>5300615</v>
      </c>
      <c r="J37" s="23">
        <v>4300336</v>
      </c>
      <c r="K37" s="24">
        <v>3350056</v>
      </c>
      <c r="L37" s="24">
        <v>2940668</v>
      </c>
      <c r="M37" s="24">
        <v>2579378</v>
      </c>
      <c r="N37" s="23">
        <v>2184869</v>
      </c>
      <c r="O37" s="24">
        <v>2033312</v>
      </c>
      <c r="P37" s="24">
        <v>1975635</v>
      </c>
      <c r="Q37" s="23">
        <v>1403631</v>
      </c>
      <c r="R37" s="23">
        <v>1147179</v>
      </c>
    </row>
    <row r="38" spans="1:18" ht="14.25" thickBot="1">
      <c r="A38" s="4" t="s">
        <v>86</v>
      </c>
      <c r="B38" s="25">
        <v>9783409</v>
      </c>
      <c r="C38" s="26">
        <v>9295677</v>
      </c>
      <c r="D38" s="26">
        <v>8662004</v>
      </c>
      <c r="E38" s="26">
        <v>8110207</v>
      </c>
      <c r="F38" s="25">
        <v>7099126</v>
      </c>
      <c r="G38" s="26">
        <v>6557192</v>
      </c>
      <c r="H38" s="26">
        <v>6606715</v>
      </c>
      <c r="I38" s="26">
        <v>6708404</v>
      </c>
      <c r="J38" s="25">
        <v>5814537</v>
      </c>
      <c r="K38" s="26">
        <v>4400175</v>
      </c>
      <c r="L38" s="26">
        <v>3982039</v>
      </c>
      <c r="M38" s="26">
        <v>3830087</v>
      </c>
      <c r="N38" s="25">
        <v>3540188</v>
      </c>
      <c r="O38" s="26">
        <v>3008788</v>
      </c>
      <c r="P38" s="26">
        <v>2685053</v>
      </c>
      <c r="Q38" s="25">
        <v>2007290</v>
      </c>
      <c r="R38" s="25">
        <v>1533889</v>
      </c>
    </row>
    <row r="39" spans="1:18" ht="14.25" thickTop="1">
      <c r="A39" s="2" t="s">
        <v>87</v>
      </c>
      <c r="B39" s="23">
        <v>561579</v>
      </c>
      <c r="C39" s="24">
        <v>457332</v>
      </c>
      <c r="D39" s="24">
        <v>423710</v>
      </c>
      <c r="E39" s="24">
        <v>330883</v>
      </c>
      <c r="F39" s="23">
        <v>438602</v>
      </c>
      <c r="G39" s="24">
        <v>378886</v>
      </c>
      <c r="H39" s="24">
        <v>371801</v>
      </c>
      <c r="I39" s="24">
        <v>303943</v>
      </c>
      <c r="J39" s="23">
        <v>257613</v>
      </c>
      <c r="K39" s="24">
        <v>261134</v>
      </c>
      <c r="L39" s="24">
        <v>280959</v>
      </c>
      <c r="M39" s="24">
        <v>250258</v>
      </c>
      <c r="N39" s="23">
        <v>299933</v>
      </c>
      <c r="O39" s="24">
        <v>238829</v>
      </c>
      <c r="P39" s="24">
        <v>232578</v>
      </c>
      <c r="Q39" s="23">
        <v>324432</v>
      </c>
      <c r="R39" s="23">
        <v>303095</v>
      </c>
    </row>
    <row r="40" spans="1:18" ht="13.5">
      <c r="A40" s="2" t="s">
        <v>88</v>
      </c>
      <c r="B40" s="23">
        <v>1301086</v>
      </c>
      <c r="C40" s="24">
        <v>1237207</v>
      </c>
      <c r="D40" s="24">
        <v>1232140</v>
      </c>
      <c r="E40" s="24">
        <v>1118996</v>
      </c>
      <c r="F40" s="23">
        <v>965100</v>
      </c>
      <c r="G40" s="24">
        <v>942814</v>
      </c>
      <c r="H40" s="24">
        <v>955462</v>
      </c>
      <c r="I40" s="24">
        <v>1009080</v>
      </c>
      <c r="J40" s="23">
        <v>873678</v>
      </c>
      <c r="K40" s="24">
        <v>503582</v>
      </c>
      <c r="L40" s="24">
        <v>447112</v>
      </c>
      <c r="M40" s="24">
        <v>403882</v>
      </c>
      <c r="N40" s="23">
        <v>344112</v>
      </c>
      <c r="O40" s="24">
        <v>296452</v>
      </c>
      <c r="P40" s="24">
        <v>215124</v>
      </c>
      <c r="Q40" s="23">
        <v>112097</v>
      </c>
      <c r="R40" s="23">
        <v>104022</v>
      </c>
    </row>
    <row r="41" spans="1:18" ht="13.5">
      <c r="A41" s="2" t="s">
        <v>89</v>
      </c>
      <c r="B41" s="23">
        <v>90762</v>
      </c>
      <c r="C41" s="24">
        <v>110219</v>
      </c>
      <c r="D41" s="24">
        <v>126941</v>
      </c>
      <c r="E41" s="24">
        <v>96272</v>
      </c>
      <c r="F41" s="23">
        <v>89352</v>
      </c>
      <c r="G41" s="24">
        <v>88971</v>
      </c>
      <c r="H41" s="24">
        <v>85458</v>
      </c>
      <c r="I41" s="24">
        <v>83564</v>
      </c>
      <c r="J41" s="23">
        <v>82295</v>
      </c>
      <c r="K41" s="24">
        <v>80404</v>
      </c>
      <c r="L41" s="24">
        <v>77691</v>
      </c>
      <c r="M41" s="24">
        <v>75195</v>
      </c>
      <c r="N41" s="23">
        <v>71050</v>
      </c>
      <c r="O41" s="24">
        <v>101105</v>
      </c>
      <c r="P41" s="24">
        <v>146920</v>
      </c>
      <c r="Q41" s="23">
        <v>234345</v>
      </c>
      <c r="R41" s="23"/>
    </row>
    <row r="42" spans="1:18" ht="13.5">
      <c r="A42" s="2" t="s">
        <v>90</v>
      </c>
      <c r="B42" s="23">
        <v>660493</v>
      </c>
      <c r="C42" s="24"/>
      <c r="D42" s="24"/>
      <c r="E42" s="24"/>
      <c r="F42" s="23">
        <v>448547</v>
      </c>
      <c r="G42" s="24"/>
      <c r="H42" s="24"/>
      <c r="I42" s="24"/>
      <c r="J42" s="23">
        <v>355419</v>
      </c>
      <c r="K42" s="24"/>
      <c r="L42" s="24">
        <v>284190</v>
      </c>
      <c r="M42" s="24"/>
      <c r="N42" s="23">
        <v>224593</v>
      </c>
      <c r="O42" s="24"/>
      <c r="P42" s="24">
        <v>373306</v>
      </c>
      <c r="Q42" s="23">
        <v>135723</v>
      </c>
      <c r="R42" s="23">
        <v>278088</v>
      </c>
    </row>
    <row r="43" spans="1:18" ht="13.5">
      <c r="A43" s="2" t="s">
        <v>91</v>
      </c>
      <c r="B43" s="23">
        <v>404951</v>
      </c>
      <c r="C43" s="24"/>
      <c r="D43" s="24"/>
      <c r="E43" s="24"/>
      <c r="F43" s="23">
        <v>340166</v>
      </c>
      <c r="G43" s="24"/>
      <c r="H43" s="24"/>
      <c r="I43" s="24"/>
      <c r="J43" s="23">
        <v>182593</v>
      </c>
      <c r="K43" s="24"/>
      <c r="L43" s="24"/>
      <c r="M43" s="24"/>
      <c r="N43" s="23">
        <v>117574</v>
      </c>
      <c r="O43" s="24"/>
      <c r="P43" s="24"/>
      <c r="Q43" s="23">
        <v>47950</v>
      </c>
      <c r="R43" s="23">
        <v>35395</v>
      </c>
    </row>
    <row r="44" spans="1:18" ht="13.5">
      <c r="A44" s="2" t="s">
        <v>92</v>
      </c>
      <c r="B44" s="23">
        <v>511133</v>
      </c>
      <c r="C44" s="24">
        <v>259687</v>
      </c>
      <c r="D44" s="24">
        <v>46491</v>
      </c>
      <c r="E44" s="24">
        <v>6888</v>
      </c>
      <c r="F44" s="23">
        <v>351318</v>
      </c>
      <c r="G44" s="24">
        <v>135845</v>
      </c>
      <c r="H44" s="24">
        <v>15500</v>
      </c>
      <c r="I44" s="24">
        <v>5000</v>
      </c>
      <c r="J44" s="23">
        <v>214750</v>
      </c>
      <c r="K44" s="24">
        <v>187833</v>
      </c>
      <c r="L44" s="24">
        <v>81223</v>
      </c>
      <c r="M44" s="24">
        <v>18148</v>
      </c>
      <c r="N44" s="23">
        <v>183271</v>
      </c>
      <c r="O44" s="24">
        <v>99904</v>
      </c>
      <c r="P44" s="24">
        <v>5169</v>
      </c>
      <c r="Q44" s="23">
        <v>6040</v>
      </c>
      <c r="R44" s="23">
        <v>6157</v>
      </c>
    </row>
    <row r="45" spans="1:18" ht="13.5">
      <c r="A45" s="2" t="s">
        <v>93</v>
      </c>
      <c r="B45" s="23">
        <v>76354</v>
      </c>
      <c r="C45" s="24"/>
      <c r="D45" s="24"/>
      <c r="E45" s="24"/>
      <c r="F45" s="23">
        <v>17290</v>
      </c>
      <c r="G45" s="24"/>
      <c r="H45" s="24"/>
      <c r="I45" s="24"/>
      <c r="J45" s="23">
        <v>50945</v>
      </c>
      <c r="K45" s="24"/>
      <c r="L45" s="24"/>
      <c r="M45" s="24"/>
      <c r="N45" s="23">
        <v>32059</v>
      </c>
      <c r="O45" s="24"/>
      <c r="P45" s="24"/>
      <c r="Q45" s="23">
        <v>306</v>
      </c>
      <c r="R45" s="23">
        <v>27091</v>
      </c>
    </row>
    <row r="46" spans="1:18" ht="13.5">
      <c r="A46" s="2" t="s">
        <v>94</v>
      </c>
      <c r="B46" s="23">
        <v>586301</v>
      </c>
      <c r="C46" s="24">
        <v>586003</v>
      </c>
      <c r="D46" s="24">
        <v>666384</v>
      </c>
      <c r="E46" s="24">
        <v>546563</v>
      </c>
      <c r="F46" s="23">
        <v>454326</v>
      </c>
      <c r="G46" s="24">
        <v>541428</v>
      </c>
      <c r="H46" s="24">
        <v>865197</v>
      </c>
      <c r="I46" s="24">
        <v>636858</v>
      </c>
      <c r="J46" s="23">
        <v>544585</v>
      </c>
      <c r="K46" s="24">
        <v>345020</v>
      </c>
      <c r="L46" s="24">
        <v>575524</v>
      </c>
      <c r="M46" s="24">
        <v>349943</v>
      </c>
      <c r="N46" s="23">
        <v>339928</v>
      </c>
      <c r="O46" s="24">
        <v>294516</v>
      </c>
      <c r="P46" s="24">
        <v>412426</v>
      </c>
      <c r="Q46" s="23">
        <v>205935</v>
      </c>
      <c r="R46" s="23">
        <v>170443</v>
      </c>
    </row>
    <row r="47" spans="1:18" ht="13.5">
      <c r="A47" s="2" t="s">
        <v>95</v>
      </c>
      <c r="B47" s="23">
        <v>81674</v>
      </c>
      <c r="C47" s="24"/>
      <c r="D47" s="24"/>
      <c r="E47" s="24"/>
      <c r="F47" s="23">
        <v>61038</v>
      </c>
      <c r="G47" s="24"/>
      <c r="H47" s="24"/>
      <c r="I47" s="24"/>
      <c r="J47" s="23">
        <v>59037</v>
      </c>
      <c r="K47" s="24"/>
      <c r="L47" s="24"/>
      <c r="M47" s="24"/>
      <c r="N47" s="23">
        <v>32816</v>
      </c>
      <c r="O47" s="24"/>
      <c r="P47" s="24"/>
      <c r="Q47" s="23">
        <v>11500</v>
      </c>
      <c r="R47" s="23">
        <v>7890</v>
      </c>
    </row>
    <row r="48" spans="1:18" ht="13.5">
      <c r="A48" s="2" t="s">
        <v>96</v>
      </c>
      <c r="B48" s="23">
        <v>136</v>
      </c>
      <c r="C48" s="24"/>
      <c r="D48" s="24"/>
      <c r="E48" s="24"/>
      <c r="F48" s="23">
        <v>556</v>
      </c>
      <c r="G48" s="24"/>
      <c r="H48" s="24"/>
      <c r="I48" s="24"/>
      <c r="J48" s="23">
        <v>3450</v>
      </c>
      <c r="K48" s="24"/>
      <c r="L48" s="24"/>
      <c r="M48" s="24"/>
      <c r="N48" s="23">
        <v>3111</v>
      </c>
      <c r="O48" s="24"/>
      <c r="P48" s="24"/>
      <c r="Q48" s="23">
        <v>7381</v>
      </c>
      <c r="R48" s="23">
        <v>7381</v>
      </c>
    </row>
    <row r="49" spans="1:18" ht="13.5">
      <c r="A49" s="2" t="s">
        <v>68</v>
      </c>
      <c r="B49" s="23">
        <v>1405</v>
      </c>
      <c r="C49" s="24">
        <v>1084571</v>
      </c>
      <c r="D49" s="24">
        <v>1142328</v>
      </c>
      <c r="E49" s="24">
        <v>999662</v>
      </c>
      <c r="F49" s="23">
        <v>60</v>
      </c>
      <c r="G49" s="24">
        <v>743814</v>
      </c>
      <c r="H49" s="24">
        <v>770406</v>
      </c>
      <c r="I49" s="24">
        <v>658343</v>
      </c>
      <c r="J49" s="23">
        <v>12</v>
      </c>
      <c r="K49" s="24">
        <v>525164</v>
      </c>
      <c r="L49" s="24">
        <v>179928</v>
      </c>
      <c r="M49" s="24">
        <v>367715</v>
      </c>
      <c r="N49" s="23"/>
      <c r="O49" s="24">
        <v>360147</v>
      </c>
      <c r="P49" s="24">
        <v>114567</v>
      </c>
      <c r="Q49" s="23"/>
      <c r="R49" s="23">
        <v>1406</v>
      </c>
    </row>
    <row r="50" spans="1:18" ht="13.5">
      <c r="A50" s="2" t="s">
        <v>97</v>
      </c>
      <c r="B50" s="23">
        <v>4275880</v>
      </c>
      <c r="C50" s="24">
        <v>3800361</v>
      </c>
      <c r="D50" s="24">
        <v>4037996</v>
      </c>
      <c r="E50" s="24">
        <v>3561436</v>
      </c>
      <c r="F50" s="23">
        <v>3166358</v>
      </c>
      <c r="G50" s="24">
        <v>2884490</v>
      </c>
      <c r="H50" s="24">
        <v>3255827</v>
      </c>
      <c r="I50" s="24">
        <v>3127083</v>
      </c>
      <c r="J50" s="23">
        <v>2624381</v>
      </c>
      <c r="K50" s="24">
        <v>1937260</v>
      </c>
      <c r="L50" s="24">
        <v>1926630</v>
      </c>
      <c r="M50" s="24">
        <v>1795313</v>
      </c>
      <c r="N50" s="23">
        <v>1648451</v>
      </c>
      <c r="O50" s="24">
        <v>1615565</v>
      </c>
      <c r="P50" s="24">
        <v>1500093</v>
      </c>
      <c r="Q50" s="23">
        <v>1109203</v>
      </c>
      <c r="R50" s="23">
        <v>995148</v>
      </c>
    </row>
    <row r="51" spans="1:18" ht="13.5">
      <c r="A51" s="2" t="s">
        <v>98</v>
      </c>
      <c r="B51" s="23">
        <v>2179319</v>
      </c>
      <c r="C51" s="24">
        <v>2535245</v>
      </c>
      <c r="D51" s="24">
        <v>2038939</v>
      </c>
      <c r="E51" s="24">
        <v>2015637</v>
      </c>
      <c r="F51" s="23">
        <v>1465958</v>
      </c>
      <c r="G51" s="24">
        <v>1518369</v>
      </c>
      <c r="H51" s="24">
        <v>1586233</v>
      </c>
      <c r="I51" s="24">
        <v>1810058</v>
      </c>
      <c r="J51" s="23">
        <v>1532437</v>
      </c>
      <c r="K51" s="24">
        <v>776697</v>
      </c>
      <c r="L51" s="24">
        <v>610239</v>
      </c>
      <c r="M51" s="24">
        <v>654377</v>
      </c>
      <c r="N51" s="23">
        <v>654375</v>
      </c>
      <c r="O51" s="24">
        <v>606359</v>
      </c>
      <c r="P51" s="24">
        <v>533135</v>
      </c>
      <c r="Q51" s="23">
        <v>207420</v>
      </c>
      <c r="R51" s="23">
        <v>54941</v>
      </c>
    </row>
    <row r="52" spans="1:18" ht="13.5">
      <c r="A52" s="2" t="s">
        <v>89</v>
      </c>
      <c r="B52" s="23">
        <v>69366</v>
      </c>
      <c r="C52" s="24">
        <v>76713</v>
      </c>
      <c r="D52" s="24">
        <v>59314</v>
      </c>
      <c r="E52" s="24">
        <v>107785</v>
      </c>
      <c r="F52" s="23">
        <v>98661</v>
      </c>
      <c r="G52" s="24">
        <v>123280</v>
      </c>
      <c r="H52" s="24">
        <v>136792</v>
      </c>
      <c r="I52" s="24">
        <v>156122</v>
      </c>
      <c r="J52" s="23">
        <v>177496</v>
      </c>
      <c r="K52" s="24">
        <v>195876</v>
      </c>
      <c r="L52" s="24">
        <v>209579</v>
      </c>
      <c r="M52" s="24">
        <v>223487</v>
      </c>
      <c r="N52" s="23">
        <v>238615</v>
      </c>
      <c r="O52" s="24">
        <v>254713</v>
      </c>
      <c r="P52" s="24">
        <v>269348</v>
      </c>
      <c r="Q52" s="23">
        <v>275712</v>
      </c>
      <c r="R52" s="23"/>
    </row>
    <row r="53" spans="1:18" ht="13.5">
      <c r="A53" s="2" t="s">
        <v>99</v>
      </c>
      <c r="B53" s="23">
        <v>83482</v>
      </c>
      <c r="C53" s="24"/>
      <c r="D53" s="24"/>
      <c r="E53" s="24"/>
      <c r="F53" s="23">
        <v>130834</v>
      </c>
      <c r="G53" s="24"/>
      <c r="H53" s="24"/>
      <c r="I53" s="24"/>
      <c r="J53" s="23">
        <v>28764</v>
      </c>
      <c r="K53" s="24"/>
      <c r="L53" s="24"/>
      <c r="M53" s="24"/>
      <c r="N53" s="23">
        <v>36420</v>
      </c>
      <c r="O53" s="24"/>
      <c r="P53" s="24"/>
      <c r="Q53" s="23">
        <v>27956</v>
      </c>
      <c r="R53" s="23">
        <v>230972</v>
      </c>
    </row>
    <row r="54" spans="1:18" ht="13.5">
      <c r="A54" s="2" t="s">
        <v>100</v>
      </c>
      <c r="B54" s="23">
        <v>469675</v>
      </c>
      <c r="C54" s="24">
        <v>467798</v>
      </c>
      <c r="D54" s="24">
        <v>471147</v>
      </c>
      <c r="E54" s="24">
        <v>404957</v>
      </c>
      <c r="F54" s="23">
        <v>341376</v>
      </c>
      <c r="G54" s="24">
        <v>339897</v>
      </c>
      <c r="H54" s="24">
        <v>337434</v>
      </c>
      <c r="I54" s="24">
        <v>329004</v>
      </c>
      <c r="J54" s="23">
        <v>156150</v>
      </c>
      <c r="K54" s="24">
        <v>151248</v>
      </c>
      <c r="L54" s="24">
        <v>150572</v>
      </c>
      <c r="M54" s="24">
        <v>149897</v>
      </c>
      <c r="N54" s="23"/>
      <c r="O54" s="24"/>
      <c r="P54" s="24"/>
      <c r="Q54" s="23"/>
      <c r="R54" s="23"/>
    </row>
    <row r="55" spans="1:18" ht="13.5">
      <c r="A55" s="2" t="s">
        <v>101</v>
      </c>
      <c r="B55" s="23">
        <v>2801844</v>
      </c>
      <c r="C55" s="24">
        <v>3174897</v>
      </c>
      <c r="D55" s="24">
        <v>2676145</v>
      </c>
      <c r="E55" s="24">
        <v>2647093</v>
      </c>
      <c r="F55" s="23">
        <v>2036830</v>
      </c>
      <c r="G55" s="24">
        <v>2216934</v>
      </c>
      <c r="H55" s="24">
        <v>2314672</v>
      </c>
      <c r="I55" s="24">
        <v>2570620</v>
      </c>
      <c r="J55" s="23">
        <v>2002465</v>
      </c>
      <c r="K55" s="24">
        <v>1270165</v>
      </c>
      <c r="L55" s="24">
        <v>1125736</v>
      </c>
      <c r="M55" s="24">
        <v>1257206</v>
      </c>
      <c r="N55" s="23">
        <v>1056566</v>
      </c>
      <c r="O55" s="24">
        <v>1030429</v>
      </c>
      <c r="P55" s="24">
        <v>968376</v>
      </c>
      <c r="Q55" s="23">
        <v>683386</v>
      </c>
      <c r="R55" s="23">
        <v>464616</v>
      </c>
    </row>
    <row r="56" spans="1:18" ht="14.25" thickBot="1">
      <c r="A56" s="4" t="s">
        <v>102</v>
      </c>
      <c r="B56" s="25">
        <v>7077724</v>
      </c>
      <c r="C56" s="26">
        <v>6975259</v>
      </c>
      <c r="D56" s="26">
        <v>6714142</v>
      </c>
      <c r="E56" s="26">
        <v>6208530</v>
      </c>
      <c r="F56" s="25">
        <v>5203189</v>
      </c>
      <c r="G56" s="26">
        <v>5101424</v>
      </c>
      <c r="H56" s="26">
        <v>5570499</v>
      </c>
      <c r="I56" s="26">
        <v>5697704</v>
      </c>
      <c r="J56" s="25">
        <v>4626847</v>
      </c>
      <c r="K56" s="26">
        <v>3207426</v>
      </c>
      <c r="L56" s="26">
        <v>3052366</v>
      </c>
      <c r="M56" s="26">
        <v>3052519</v>
      </c>
      <c r="N56" s="25">
        <v>2705018</v>
      </c>
      <c r="O56" s="26">
        <v>2645994</v>
      </c>
      <c r="P56" s="26">
        <v>2468469</v>
      </c>
      <c r="Q56" s="25">
        <v>1792590</v>
      </c>
      <c r="R56" s="25">
        <v>1459764</v>
      </c>
    </row>
    <row r="57" spans="1:18" ht="14.25" thickTop="1">
      <c r="A57" s="2" t="s">
        <v>103</v>
      </c>
      <c r="B57" s="23">
        <v>529830</v>
      </c>
      <c r="C57" s="24">
        <v>522544</v>
      </c>
      <c r="D57" s="24">
        <v>506027</v>
      </c>
      <c r="E57" s="24">
        <v>505840</v>
      </c>
      <c r="F57" s="23">
        <v>498527</v>
      </c>
      <c r="G57" s="24">
        <v>488777</v>
      </c>
      <c r="H57" s="24">
        <v>482777</v>
      </c>
      <c r="I57" s="24">
        <v>479215</v>
      </c>
      <c r="J57" s="23">
        <v>478090</v>
      </c>
      <c r="K57" s="24">
        <v>478090</v>
      </c>
      <c r="L57" s="24">
        <v>478090</v>
      </c>
      <c r="M57" s="24">
        <v>478090</v>
      </c>
      <c r="N57" s="23">
        <v>478090</v>
      </c>
      <c r="O57" s="24">
        <v>280750</v>
      </c>
      <c r="P57" s="24">
        <v>280750</v>
      </c>
      <c r="Q57" s="23">
        <v>280750</v>
      </c>
      <c r="R57" s="23">
        <v>280750</v>
      </c>
    </row>
    <row r="58" spans="1:18" ht="13.5">
      <c r="A58" s="3" t="s">
        <v>104</v>
      </c>
      <c r="B58" s="23">
        <v>487830</v>
      </c>
      <c r="C58" s="24"/>
      <c r="D58" s="24"/>
      <c r="E58" s="24"/>
      <c r="F58" s="23">
        <v>456527</v>
      </c>
      <c r="G58" s="24"/>
      <c r="H58" s="24"/>
      <c r="I58" s="24"/>
      <c r="J58" s="23">
        <v>436090</v>
      </c>
      <c r="K58" s="24"/>
      <c r="L58" s="24"/>
      <c r="M58" s="24"/>
      <c r="N58" s="23">
        <v>436090</v>
      </c>
      <c r="O58" s="24"/>
      <c r="P58" s="24"/>
      <c r="Q58" s="23">
        <v>238750</v>
      </c>
      <c r="R58" s="23">
        <v>238750</v>
      </c>
    </row>
    <row r="59" spans="1:18" ht="13.5">
      <c r="A59" s="3" t="s">
        <v>105</v>
      </c>
      <c r="B59" s="23">
        <v>487830</v>
      </c>
      <c r="C59" s="24">
        <v>480544</v>
      </c>
      <c r="D59" s="24">
        <v>464027</v>
      </c>
      <c r="E59" s="24">
        <v>463840</v>
      </c>
      <c r="F59" s="23">
        <v>456527</v>
      </c>
      <c r="G59" s="24">
        <v>446777</v>
      </c>
      <c r="H59" s="24">
        <v>440777</v>
      </c>
      <c r="I59" s="24">
        <v>437215</v>
      </c>
      <c r="J59" s="23">
        <v>436090</v>
      </c>
      <c r="K59" s="24">
        <v>436090</v>
      </c>
      <c r="L59" s="24">
        <v>436090</v>
      </c>
      <c r="M59" s="24">
        <v>436090</v>
      </c>
      <c r="N59" s="23">
        <v>436090</v>
      </c>
      <c r="O59" s="24">
        <v>238750</v>
      </c>
      <c r="P59" s="24">
        <v>238750</v>
      </c>
      <c r="Q59" s="23">
        <v>238750</v>
      </c>
      <c r="R59" s="23">
        <v>238750</v>
      </c>
    </row>
    <row r="60" spans="1:18" ht="13.5">
      <c r="A60" s="5" t="s">
        <v>106</v>
      </c>
      <c r="B60" s="23">
        <v>1670390</v>
      </c>
      <c r="C60" s="24"/>
      <c r="D60" s="24"/>
      <c r="E60" s="24"/>
      <c r="F60" s="23">
        <v>932216</v>
      </c>
      <c r="G60" s="24"/>
      <c r="H60" s="24"/>
      <c r="I60" s="24"/>
      <c r="J60" s="23">
        <v>272367</v>
      </c>
      <c r="K60" s="24"/>
      <c r="L60" s="24"/>
      <c r="M60" s="24"/>
      <c r="N60" s="23">
        <v>-79009</v>
      </c>
      <c r="O60" s="24"/>
      <c r="P60" s="24"/>
      <c r="Q60" s="23">
        <v>-304800</v>
      </c>
      <c r="R60" s="23">
        <v>-445375</v>
      </c>
    </row>
    <row r="61" spans="1:18" ht="13.5">
      <c r="A61" s="3" t="s">
        <v>107</v>
      </c>
      <c r="B61" s="23">
        <v>1670390</v>
      </c>
      <c r="C61" s="24">
        <v>1302409</v>
      </c>
      <c r="D61" s="24">
        <v>963210</v>
      </c>
      <c r="E61" s="24">
        <v>920794</v>
      </c>
      <c r="F61" s="23">
        <v>932216</v>
      </c>
      <c r="G61" s="24">
        <v>513568</v>
      </c>
      <c r="H61" s="24">
        <v>107814</v>
      </c>
      <c r="I61" s="24">
        <v>92585</v>
      </c>
      <c r="J61" s="23">
        <v>272367</v>
      </c>
      <c r="K61" s="24">
        <v>278049</v>
      </c>
      <c r="L61" s="24">
        <v>15560</v>
      </c>
      <c r="M61" s="24">
        <v>-136581</v>
      </c>
      <c r="N61" s="23">
        <v>-79009</v>
      </c>
      <c r="O61" s="24">
        <v>-156705</v>
      </c>
      <c r="P61" s="24">
        <v>-302916</v>
      </c>
      <c r="Q61" s="23">
        <v>-304800</v>
      </c>
      <c r="R61" s="23">
        <v>-445375</v>
      </c>
    </row>
    <row r="62" spans="1:18" ht="13.5">
      <c r="A62" s="2" t="s">
        <v>108</v>
      </c>
      <c r="B62" s="23">
        <v>-126</v>
      </c>
      <c r="C62" s="24">
        <v>-126</v>
      </c>
      <c r="D62" s="24">
        <v>-126</v>
      </c>
      <c r="E62" s="24">
        <v>-126</v>
      </c>
      <c r="F62" s="23">
        <v>-126</v>
      </c>
      <c r="G62" s="24">
        <v>-126</v>
      </c>
      <c r="H62" s="24">
        <v>-126</v>
      </c>
      <c r="I62" s="24">
        <v>-109</v>
      </c>
      <c r="J62" s="23">
        <v>-109</v>
      </c>
      <c r="K62" s="24">
        <v>-109</v>
      </c>
      <c r="L62" s="24">
        <v>-68</v>
      </c>
      <c r="M62" s="24">
        <v>-30</v>
      </c>
      <c r="N62" s="23"/>
      <c r="O62" s="24"/>
      <c r="P62" s="24"/>
      <c r="Q62" s="23"/>
      <c r="R62" s="23"/>
    </row>
    <row r="63" spans="1:18" ht="13.5">
      <c r="A63" s="2" t="s">
        <v>109</v>
      </c>
      <c r="B63" s="23">
        <v>2687925</v>
      </c>
      <c r="C63" s="24">
        <v>2305372</v>
      </c>
      <c r="D63" s="24">
        <v>1933138</v>
      </c>
      <c r="E63" s="24">
        <v>1890348</v>
      </c>
      <c r="F63" s="23">
        <v>1887145</v>
      </c>
      <c r="G63" s="24">
        <v>1448996</v>
      </c>
      <c r="H63" s="24">
        <v>1031242</v>
      </c>
      <c r="I63" s="24">
        <v>1008905</v>
      </c>
      <c r="J63" s="23">
        <v>1186437</v>
      </c>
      <c r="K63" s="24">
        <v>1192119</v>
      </c>
      <c r="L63" s="24">
        <v>929672</v>
      </c>
      <c r="M63" s="24">
        <v>777567</v>
      </c>
      <c r="N63" s="23">
        <v>835170</v>
      </c>
      <c r="O63" s="24">
        <v>362794</v>
      </c>
      <c r="P63" s="24">
        <v>216583</v>
      </c>
      <c r="Q63" s="23">
        <v>214699</v>
      </c>
      <c r="R63" s="23">
        <v>74124</v>
      </c>
    </row>
    <row r="64" spans="1:18" ht="13.5">
      <c r="A64" s="6" t="s">
        <v>110</v>
      </c>
      <c r="B64" s="23">
        <v>17758</v>
      </c>
      <c r="C64" s="24">
        <v>15046</v>
      </c>
      <c r="D64" s="24">
        <v>14723</v>
      </c>
      <c r="E64" s="24">
        <v>11329</v>
      </c>
      <c r="F64" s="23">
        <v>8792</v>
      </c>
      <c r="G64" s="24">
        <v>6771</v>
      </c>
      <c r="H64" s="24">
        <v>4974</v>
      </c>
      <c r="I64" s="24">
        <v>1794</v>
      </c>
      <c r="J64" s="23">
        <v>1253</v>
      </c>
      <c r="K64" s="24">
        <v>628</v>
      </c>
      <c r="L64" s="24"/>
      <c r="M64" s="24"/>
      <c r="N64" s="23"/>
      <c r="O64" s="24"/>
      <c r="P64" s="24"/>
      <c r="Q64" s="23"/>
      <c r="R64" s="23"/>
    </row>
    <row r="65" spans="1:18" ht="13.5">
      <c r="A65" s="6" t="s">
        <v>111</v>
      </c>
      <c r="B65" s="23">
        <v>2705684</v>
      </c>
      <c r="C65" s="24">
        <v>2320418</v>
      </c>
      <c r="D65" s="24">
        <v>1947862</v>
      </c>
      <c r="E65" s="24">
        <v>1901677</v>
      </c>
      <c r="F65" s="23">
        <v>1895937</v>
      </c>
      <c r="G65" s="24">
        <v>1455767</v>
      </c>
      <c r="H65" s="24">
        <v>1036216</v>
      </c>
      <c r="I65" s="24">
        <v>1010700</v>
      </c>
      <c r="J65" s="23">
        <v>1187690</v>
      </c>
      <c r="K65" s="24">
        <v>1192748</v>
      </c>
      <c r="L65" s="24">
        <v>929672</v>
      </c>
      <c r="M65" s="24">
        <v>777567</v>
      </c>
      <c r="N65" s="23">
        <v>835170</v>
      </c>
      <c r="O65" s="24">
        <v>362794</v>
      </c>
      <c r="P65" s="24">
        <v>216583</v>
      </c>
      <c r="Q65" s="23">
        <v>214699</v>
      </c>
      <c r="R65" s="23">
        <v>74124</v>
      </c>
    </row>
    <row r="66" spans="1:18" ht="14.25" thickBot="1">
      <c r="A66" s="7" t="s">
        <v>112</v>
      </c>
      <c r="B66" s="23">
        <v>9783409</v>
      </c>
      <c r="C66" s="24">
        <v>9295677</v>
      </c>
      <c r="D66" s="24">
        <v>8662004</v>
      </c>
      <c r="E66" s="24">
        <v>8110207</v>
      </c>
      <c r="F66" s="23">
        <v>7099126</v>
      </c>
      <c r="G66" s="24">
        <v>6557192</v>
      </c>
      <c r="H66" s="24">
        <v>6606715</v>
      </c>
      <c r="I66" s="24">
        <v>6708404</v>
      </c>
      <c r="J66" s="23">
        <v>5814537</v>
      </c>
      <c r="K66" s="24">
        <v>4400175</v>
      </c>
      <c r="L66" s="24">
        <v>3982039</v>
      </c>
      <c r="M66" s="24">
        <v>3830087</v>
      </c>
      <c r="N66" s="23">
        <v>3540188</v>
      </c>
      <c r="O66" s="24">
        <v>3008788</v>
      </c>
      <c r="P66" s="24">
        <v>2685053</v>
      </c>
      <c r="Q66" s="23">
        <v>2007290</v>
      </c>
      <c r="R66" s="23">
        <v>1533889</v>
      </c>
    </row>
    <row r="67" spans="1:18" ht="14.25" thickTop="1">
      <c r="A67" s="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9" ht="13.5">
      <c r="A69" s="20" t="s">
        <v>117</v>
      </c>
    </row>
    <row r="70" ht="13.5">
      <c r="A70" s="20" t="s">
        <v>118</v>
      </c>
    </row>
  </sheetData>
  <mergeCells count="1">
    <mergeCell ref="B6:R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2014-02-14T15:30:53Z</dcterms:created>
  <dcterms:modified xsi:type="dcterms:W3CDTF">2014-02-14T15:30:58Z</dcterms:modified>
  <cp:category/>
  <cp:version/>
  <cp:contentType/>
  <cp:contentStatus/>
</cp:coreProperties>
</file>