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個別・損益計算書" sheetId="1" r:id="rId1"/>
    <sheet name="個別・キャッシュフロー計算書" sheetId="2" r:id="rId2"/>
    <sheet name="個別・貸借対照表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<sst xmlns="http://schemas.openxmlformats.org/spreadsheetml/2006/main" count="435" uniqueCount="205">
  <si>
    <t>役員報酬</t>
  </si>
  <si>
    <t>給料及び手当</t>
  </si>
  <si>
    <t>賞与</t>
  </si>
  <si>
    <t>（うち賞与引当金繰入額）</t>
  </si>
  <si>
    <t>福利厚生費</t>
  </si>
  <si>
    <t>消耗品費</t>
  </si>
  <si>
    <t>減価償却費</t>
  </si>
  <si>
    <t>のれん償却額</t>
  </si>
  <si>
    <t>研究開発費</t>
  </si>
  <si>
    <t>貸倒引当金繰入額</t>
  </si>
  <si>
    <t>販売費・一般管理費</t>
  </si>
  <si>
    <t>営業利益</t>
  </si>
  <si>
    <t>受取利息</t>
  </si>
  <si>
    <t>受取配当金</t>
  </si>
  <si>
    <t>為替差益</t>
  </si>
  <si>
    <t>受取報奨金</t>
  </si>
  <si>
    <t>還付加算金</t>
  </si>
  <si>
    <t>営業外収益</t>
  </si>
  <si>
    <t>株式交付費</t>
  </si>
  <si>
    <t>為替差損</t>
  </si>
  <si>
    <t>営業外費用</t>
  </si>
  <si>
    <t>経常利益</t>
  </si>
  <si>
    <t>固定資産売却益</t>
  </si>
  <si>
    <t>投資有価証券清算益</t>
  </si>
  <si>
    <t>貸倒引当金戻入額</t>
  </si>
  <si>
    <t>製品保証引当金戻入額</t>
  </si>
  <si>
    <t>関係会社清算益</t>
  </si>
  <si>
    <t>特別利益</t>
  </si>
  <si>
    <t>固定資産売却損</t>
  </si>
  <si>
    <t>固定資産圧縮損</t>
  </si>
  <si>
    <t>投資有価証券売却損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</si>
  <si>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</si>
  <si>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</si>
  <si>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</si>
  <si>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</si>
  <si>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</si>
  <si>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</si>
  <si>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</si>
  <si>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</si>
  <si>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</si>
  <si>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</si>
  <si>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</si>
  <si>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</si>
  <si>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</si>
  <si>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2014/02/14</t>
  </si>
  <si>
    <t>四半期</t>
  </si>
  <si>
    <t>2013/12/31</t>
  </si>
  <si>
    <t>2013/11/14</t>
  </si>
  <si>
    <t>2013/09/30</t>
  </si>
  <si>
    <t>2013/08/12</t>
  </si>
  <si>
    <t>2013/06/30</t>
  </si>
  <si>
    <t>通期</t>
  </si>
  <si>
    <t>2013/03/31</t>
  </si>
  <si>
    <t>2013/02/14</t>
  </si>
  <si>
    <t>2012/12/31</t>
  </si>
  <si>
    <t>2012/11/14</t>
  </si>
  <si>
    <t>2012/09/30</t>
  </si>
  <si>
    <t>2012/08/10</t>
  </si>
  <si>
    <t>2012/06/30</t>
  </si>
  <si>
    <t>2013/06/27</t>
  </si>
  <si>
    <t>2012/03/31</t>
  </si>
  <si>
    <t>2012/02/14</t>
  </si>
  <si>
    <t>2011/12/31</t>
  </si>
  <si>
    <t>2011/11/14</t>
  </si>
  <si>
    <t>2011/09/30</t>
  </si>
  <si>
    <t>2011/08/12</t>
  </si>
  <si>
    <t>2011/06/30</t>
  </si>
  <si>
    <t>2012/06/26</t>
  </si>
  <si>
    <t>2011/03/31</t>
  </si>
  <si>
    <t>2011/02/14</t>
  </si>
  <si>
    <t>2010/12/31</t>
  </si>
  <si>
    <t>2010/11/12</t>
  </si>
  <si>
    <t>2010/09/30</t>
  </si>
  <si>
    <t>2010/08/13</t>
  </si>
  <si>
    <t>2010/06/30</t>
  </si>
  <si>
    <t>2011/06/29</t>
  </si>
  <si>
    <t>2010/03/31</t>
  </si>
  <si>
    <t>2010/05/19</t>
  </si>
  <si>
    <t>2009/12/31</t>
  </si>
  <si>
    <t>2010/06/29</t>
  </si>
  <si>
    <t>2009/03/31</t>
  </si>
  <si>
    <t>2008/03/31</t>
  </si>
  <si>
    <t>現金及び預金</t>
  </si>
  <si>
    <t>千円</t>
  </si>
  <si>
    <t>受取手形及び営業未収入金</t>
  </si>
  <si>
    <t>商品</t>
  </si>
  <si>
    <t>仕掛品</t>
  </si>
  <si>
    <t>原材料及び貯蔵品</t>
  </si>
  <si>
    <t>その他</t>
  </si>
  <si>
    <t>貸倒引当金</t>
  </si>
  <si>
    <t>流動資産</t>
  </si>
  <si>
    <t>建物（純額）</t>
  </si>
  <si>
    <t>構築物（純額）</t>
  </si>
  <si>
    <t>機械及び装置（純額）</t>
  </si>
  <si>
    <t>車両運搬具（純額）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</si>
  <si>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</si>
  <si>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</si>
  <si>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</si>
  <si>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</si>
  <si>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</si>
  <si>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</si>
  <si>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無形固定資産</t>
  </si>
  <si>
    <t>投資有価証券</t>
  </si>
  <si>
    <t>関係会社株式</t>
  </si>
  <si>
    <t>出資金</t>
  </si>
  <si>
    <t>破産更生債権等</t>
  </si>
  <si>
    <t>長期前払費用</t>
  </si>
  <si>
    <t>繰延税金資産</t>
  </si>
  <si>
    <t>投資その他の資産</t>
  </si>
  <si>
    <t>固定資産</t>
  </si>
  <si>
    <t>資産</t>
  </si>
  <si>
    <t>支払手形及び買掛金</t>
  </si>
  <si>
    <t>短期借入金</t>
  </si>
  <si>
    <t>1年内返済予定の長期借入金</t>
  </si>
  <si>
    <t>未払法人税等</t>
  </si>
  <si>
    <t>賞与引当金</t>
  </si>
  <si>
    <t>製品保証引当金</t>
  </si>
  <si>
    <t>受注損失引当金</t>
  </si>
  <si>
    <t>資産除去債務</t>
  </si>
  <si>
    <t>流動負債</t>
  </si>
  <si>
    <t>長期借入金</t>
  </si>
  <si>
    <t>退職給付引当金</t>
  </si>
  <si>
    <t>資産除去債務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</si>
  <si>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</si>
  <si>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</si>
  <si>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</si>
  <si>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</si>
  <si>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</si>
  <si>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</si>
  <si>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</si>
  <si>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</si>
  <si>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</si>
  <si>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</si>
  <si>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</si>
  <si>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</si>
  <si>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</si>
  <si>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株式会社電算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</si>
  <si>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</si>
  <si>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</si>
  <si>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</si>
  <si>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</si>
  <si>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2013/04/01</t>
  </si>
  <si>
    <t>2012/04/01</t>
  </si>
  <si>
    <t>2011/04/01</t>
  </si>
  <si>
    <t>2010/04/01</t>
  </si>
  <si>
    <t>2009/04/01</t>
  </si>
  <si>
    <t>2008/04/01</t>
  </si>
  <si>
    <t>2007/04/01</t>
  </si>
  <si>
    <t>税引前四半期純利益</t>
  </si>
  <si>
    <t>減価償却費</t>
  </si>
  <si>
    <t>減損損失</t>
  </si>
  <si>
    <t>固定資産除却損</t>
  </si>
  <si>
    <t>投資有価証券評価損益（△は益）</t>
  </si>
  <si>
    <t>貸倒引当金の増減額（△は減少）</t>
  </si>
  <si>
    <t>賞与引当金の増減額（△は減少）</t>
  </si>
  <si>
    <t>退職給付引当金の増減額（△は減少）</t>
  </si>
  <si>
    <t>製品保証引当金の増減額（△は減少）</t>
  </si>
  <si>
    <t>受注損失引当金の増減額（△は減少）</t>
  </si>
  <si>
    <t>受取利息及び受取配当金</t>
  </si>
  <si>
    <t>支払利息</t>
  </si>
  <si>
    <t>為替差損益（△は益）</t>
  </si>
  <si>
    <t>有形固定資産売却損益（△は益）</t>
  </si>
  <si>
    <t>固定資産売却損益（△は益）</t>
  </si>
  <si>
    <t>固定資産圧縮損</t>
  </si>
  <si>
    <t>投資有価証券売却損益（△は益）</t>
  </si>
  <si>
    <t>負ののれん発生益</t>
  </si>
  <si>
    <t>関係会社清算損益（△は益）</t>
  </si>
  <si>
    <t>補助金収入</t>
  </si>
  <si>
    <t>売上債権の増減額（△は増加）</t>
  </si>
  <si>
    <t>たな卸資産の増減額（△は増加）</t>
  </si>
  <si>
    <t>仕入債務の増減額（△は減少）</t>
  </si>
  <si>
    <t>前受金の増減額（△は減少）</t>
  </si>
  <si>
    <t>小計</t>
  </si>
  <si>
    <t>利息及び配当金の受取額</t>
  </si>
  <si>
    <t>利息の支払額</t>
  </si>
  <si>
    <t>補助金の受取額</t>
  </si>
  <si>
    <t>法人税等の支払額</t>
  </si>
  <si>
    <t>法人税等の還付額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</si>
  <si>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</si>
  <si>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</si>
  <si>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</si>
  <si>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</si>
  <si>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</si>
  <si>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</si>
  <si>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</si>
  <si>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</si>
  <si>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関係会社の整理による収入</t>
  </si>
  <si>
    <t>事業譲受による支出</t>
  </si>
  <si>
    <t>保険積立金の払戻による収入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</si>
  <si>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</si>
  <si>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</si>
  <si>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</si>
  <si>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</si>
  <si>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リース債務の返済による支出</t>
  </si>
  <si>
    <t>株式の発行による収入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</si>
  <si>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</si>
  <si>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</si>
  <si>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</si>
  <si>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</si>
  <si>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</si>
  <si>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</si>
  <si>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個別・キャッシュフロー計算書</t>
  </si>
  <si>
    <t>売上高</t>
  </si>
  <si>
    <t>売上原価</t>
  </si>
  <si>
    <t>売上総利益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</si>
</sst>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T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0" width="17.625" style="0" customWidth="1"/>
  </cols>
  <sheetData>
    <row r="1" ht="14.25" thickBot="1"/>
    <row r="2" spans="1:20" ht="14.25" thickTop="1">
      <c r="A2" s="9" t="s">
        <v>134</v>
      </c>
      <c r="B2" s="13">
        <v>3640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4.25" thickBot="1">
      <c r="A3" s="10" t="s">
        <v>135</v>
      </c>
      <c r="B3" s="1" t="s">
        <v>136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thickTop="1">
      <c r="A4" s="9" t="s">
        <v>37</v>
      </c>
      <c r="B4" s="14" t="str">
        <f>HYPERLINK("http://www.kabupro.jp/mark/20140214/S10017PQ.htm","四半期報告書")</f>
        <v>四半期報告書</v>
      </c>
      <c r="C4" s="14" t="str">
        <f>HYPERLINK("http://www.kabupro.jp/mark/20131114/S1000IA2.htm","四半期報告書")</f>
        <v>四半期報告書</v>
      </c>
      <c r="D4" s="14" t="str">
        <f>HYPERLINK("http://www.kabupro.jp/mark/20130812/S000E904.htm","四半期報告書")</f>
        <v>四半期報告書</v>
      </c>
      <c r="E4" s="14" t="str">
        <f>HYPERLINK("http://www.kabupro.jp/mark/20130627/S000DQA3.htm","有価証券報告書")</f>
        <v>有価証券報告書</v>
      </c>
      <c r="F4" s="14" t="str">
        <f>HYPERLINK("http://www.kabupro.jp/mark/20140214/S10017PQ.htm","四半期報告書")</f>
        <v>四半期報告書</v>
      </c>
      <c r="G4" s="14" t="str">
        <f>HYPERLINK("http://www.kabupro.jp/mark/20131114/S1000IA2.htm","四半期報告書")</f>
        <v>四半期報告書</v>
      </c>
      <c r="H4" s="14" t="str">
        <f>HYPERLINK("http://www.kabupro.jp/mark/20130812/S000E904.htm","四半期報告書")</f>
        <v>四半期報告書</v>
      </c>
      <c r="I4" s="14" t="str">
        <f>HYPERLINK("http://www.kabupro.jp/mark/20130627/S000DQA3.htm","有価証券報告書")</f>
        <v>有価証券報告書</v>
      </c>
      <c r="J4" s="14" t="str">
        <f>HYPERLINK("http://www.kabupro.jp/mark/20130214/S000CW7U.htm","四半期報告書")</f>
        <v>四半期報告書</v>
      </c>
      <c r="K4" s="14" t="str">
        <f>HYPERLINK("http://www.kabupro.jp/mark/20121114/S000C9PS.htm","四半期報告書")</f>
        <v>四半期報告書</v>
      </c>
      <c r="L4" s="14" t="str">
        <f>HYPERLINK("http://www.kabupro.jp/mark/20120810/S000BO1G.htm","四半期報告書")</f>
        <v>四半期報告書</v>
      </c>
      <c r="M4" s="14" t="str">
        <f>HYPERLINK("http://www.kabupro.jp/mark/20120626/S000B51Q.htm","有価証券報告書")</f>
        <v>有価証券報告書</v>
      </c>
      <c r="N4" s="14" t="str">
        <f>HYPERLINK("http://www.kabupro.jp/mark/20120214/S000ABYB.htm","四半期報告書")</f>
        <v>四半期報告書</v>
      </c>
      <c r="O4" s="14" t="str">
        <f>HYPERLINK("http://www.kabupro.jp/mark/20111114/S0009Q04.htm","四半期報告書")</f>
        <v>四半期報告書</v>
      </c>
      <c r="P4" s="14" t="str">
        <f>HYPERLINK("http://www.kabupro.jp/mark/20110812/S00096AI.htm","四半期報告書")</f>
        <v>四半期報告書</v>
      </c>
      <c r="Q4" s="14" t="str">
        <f>HYPERLINK("http://www.kabupro.jp/mark/20110629/S0008OWS.htm","有価証券報告書")</f>
        <v>有価証券報告書</v>
      </c>
      <c r="R4" s="14" t="str">
        <f>HYPERLINK("http://www.kabupro.jp/mark/20110214/S0007REQ.htm","四半期報告書")</f>
        <v>四半期報告書</v>
      </c>
      <c r="S4" s="14" t="str">
        <f>HYPERLINK("http://www.kabupro.jp/mark/20100629/S00065ZF.htm","有価証券報告書")</f>
        <v>有価証券報告書</v>
      </c>
      <c r="T4" s="14" t="str">
        <f>HYPERLINK("http://www.kabupro.jp/mark/20100519/S0005QML.htm","有価証券届出書（新規公開時）")</f>
        <v>有価証券届出書（新規公開時）</v>
      </c>
    </row>
    <row r="5" spans="1:20" ht="14.25" thickBot="1">
      <c r="A5" s="10" t="s">
        <v>38</v>
      </c>
      <c r="B5" s="1" t="s">
        <v>44</v>
      </c>
      <c r="C5" s="1" t="s">
        <v>47</v>
      </c>
      <c r="D5" s="1" t="s">
        <v>49</v>
      </c>
      <c r="E5" s="1" t="s">
        <v>59</v>
      </c>
      <c r="F5" s="1" t="s">
        <v>44</v>
      </c>
      <c r="G5" s="1" t="s">
        <v>47</v>
      </c>
      <c r="H5" s="1" t="s">
        <v>49</v>
      </c>
      <c r="I5" s="1" t="s">
        <v>59</v>
      </c>
      <c r="J5" s="1" t="s">
        <v>53</v>
      </c>
      <c r="K5" s="1" t="s">
        <v>55</v>
      </c>
      <c r="L5" s="1" t="s">
        <v>57</v>
      </c>
      <c r="M5" s="1" t="s">
        <v>67</v>
      </c>
      <c r="N5" s="1" t="s">
        <v>61</v>
      </c>
      <c r="O5" s="1" t="s">
        <v>63</v>
      </c>
      <c r="P5" s="1" t="s">
        <v>65</v>
      </c>
      <c r="Q5" s="1" t="s">
        <v>75</v>
      </c>
      <c r="R5" s="1" t="s">
        <v>69</v>
      </c>
      <c r="S5" s="1" t="s">
        <v>79</v>
      </c>
      <c r="T5" s="1" t="s">
        <v>77</v>
      </c>
    </row>
    <row r="6" spans="1:20" ht="15" thickBot="1" thickTop="1">
      <c r="A6" s="9" t="s">
        <v>39</v>
      </c>
      <c r="B6" s="17" t="s">
        <v>36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4.25" thickTop="1">
      <c r="A7" s="11" t="s">
        <v>40</v>
      </c>
      <c r="B7" s="13" t="s">
        <v>140</v>
      </c>
      <c r="C7" s="13" t="s">
        <v>140</v>
      </c>
      <c r="D7" s="13" t="s">
        <v>140</v>
      </c>
      <c r="E7" s="15" t="s">
        <v>51</v>
      </c>
      <c r="F7" s="13" t="s">
        <v>140</v>
      </c>
      <c r="G7" s="13" t="s">
        <v>140</v>
      </c>
      <c r="H7" s="13" t="s">
        <v>140</v>
      </c>
      <c r="I7" s="15" t="s">
        <v>51</v>
      </c>
      <c r="J7" s="13" t="s">
        <v>140</v>
      </c>
      <c r="K7" s="13" t="s">
        <v>140</v>
      </c>
      <c r="L7" s="13" t="s">
        <v>140</v>
      </c>
      <c r="M7" s="15" t="s">
        <v>51</v>
      </c>
      <c r="N7" s="13" t="s">
        <v>140</v>
      </c>
      <c r="O7" s="13" t="s">
        <v>140</v>
      </c>
      <c r="P7" s="13" t="s">
        <v>140</v>
      </c>
      <c r="Q7" s="15" t="s">
        <v>51</v>
      </c>
      <c r="R7" s="13" t="s">
        <v>140</v>
      </c>
      <c r="S7" s="15" t="s">
        <v>51</v>
      </c>
      <c r="T7" s="15" t="s">
        <v>51</v>
      </c>
    </row>
    <row r="8" spans="1:20" ht="13.5">
      <c r="A8" s="12" t="s">
        <v>41</v>
      </c>
      <c r="B8" s="1" t="s">
        <v>141</v>
      </c>
      <c r="C8" s="1" t="s">
        <v>141</v>
      </c>
      <c r="D8" s="1" t="s">
        <v>141</v>
      </c>
      <c r="E8" s="16" t="s">
        <v>142</v>
      </c>
      <c r="F8" s="1" t="s">
        <v>142</v>
      </c>
      <c r="G8" s="1" t="s">
        <v>142</v>
      </c>
      <c r="H8" s="1" t="s">
        <v>142</v>
      </c>
      <c r="I8" s="16" t="s">
        <v>143</v>
      </c>
      <c r="J8" s="1" t="s">
        <v>143</v>
      </c>
      <c r="K8" s="1" t="s">
        <v>143</v>
      </c>
      <c r="L8" s="1" t="s">
        <v>143</v>
      </c>
      <c r="M8" s="16" t="s">
        <v>144</v>
      </c>
      <c r="N8" s="1" t="s">
        <v>144</v>
      </c>
      <c r="O8" s="1" t="s">
        <v>144</v>
      </c>
      <c r="P8" s="1" t="s">
        <v>144</v>
      </c>
      <c r="Q8" s="16" t="s">
        <v>145</v>
      </c>
      <c r="R8" s="1" t="s">
        <v>145</v>
      </c>
      <c r="S8" s="16" t="s">
        <v>146</v>
      </c>
      <c r="T8" s="16" t="s">
        <v>147</v>
      </c>
    </row>
    <row r="9" spans="1:20" ht="13.5">
      <c r="A9" s="12" t="s">
        <v>42</v>
      </c>
      <c r="B9" s="1" t="s">
        <v>46</v>
      </c>
      <c r="C9" s="1" t="s">
        <v>48</v>
      </c>
      <c r="D9" s="1" t="s">
        <v>50</v>
      </c>
      <c r="E9" s="16" t="s">
        <v>52</v>
      </c>
      <c r="F9" s="1" t="s">
        <v>54</v>
      </c>
      <c r="G9" s="1" t="s">
        <v>56</v>
      </c>
      <c r="H9" s="1" t="s">
        <v>58</v>
      </c>
      <c r="I9" s="16" t="s">
        <v>60</v>
      </c>
      <c r="J9" s="1" t="s">
        <v>62</v>
      </c>
      <c r="K9" s="1" t="s">
        <v>64</v>
      </c>
      <c r="L9" s="1" t="s">
        <v>66</v>
      </c>
      <c r="M9" s="16" t="s">
        <v>68</v>
      </c>
      <c r="N9" s="1" t="s">
        <v>70</v>
      </c>
      <c r="O9" s="1" t="s">
        <v>72</v>
      </c>
      <c r="P9" s="1" t="s">
        <v>74</v>
      </c>
      <c r="Q9" s="16" t="s">
        <v>76</v>
      </c>
      <c r="R9" s="1" t="s">
        <v>78</v>
      </c>
      <c r="S9" s="16" t="s">
        <v>80</v>
      </c>
      <c r="T9" s="16" t="s">
        <v>81</v>
      </c>
    </row>
    <row r="10" spans="1:20" ht="14.25" thickBot="1">
      <c r="A10" s="12" t="s">
        <v>43</v>
      </c>
      <c r="B10" s="1" t="s">
        <v>83</v>
      </c>
      <c r="C10" s="1" t="s">
        <v>83</v>
      </c>
      <c r="D10" s="1" t="s">
        <v>83</v>
      </c>
      <c r="E10" s="16" t="s">
        <v>83</v>
      </c>
      <c r="F10" s="1" t="s">
        <v>83</v>
      </c>
      <c r="G10" s="1" t="s">
        <v>83</v>
      </c>
      <c r="H10" s="1" t="s">
        <v>83</v>
      </c>
      <c r="I10" s="16" t="s">
        <v>83</v>
      </c>
      <c r="J10" s="1" t="s">
        <v>83</v>
      </c>
      <c r="K10" s="1" t="s">
        <v>83</v>
      </c>
      <c r="L10" s="1" t="s">
        <v>83</v>
      </c>
      <c r="M10" s="16" t="s">
        <v>83</v>
      </c>
      <c r="N10" s="1" t="s">
        <v>83</v>
      </c>
      <c r="O10" s="1" t="s">
        <v>83</v>
      </c>
      <c r="P10" s="1" t="s">
        <v>83</v>
      </c>
      <c r="Q10" s="16" t="s">
        <v>83</v>
      </c>
      <c r="R10" s="1" t="s">
        <v>83</v>
      </c>
      <c r="S10" s="16" t="s">
        <v>83</v>
      </c>
      <c r="T10" s="16" t="s">
        <v>83</v>
      </c>
    </row>
    <row r="11" spans="1:20" ht="14.25" thickTop="1">
      <c r="A11" s="29" t="s">
        <v>202</v>
      </c>
      <c r="B11" s="20">
        <v>8057832</v>
      </c>
      <c r="C11" s="20">
        <v>5403990</v>
      </c>
      <c r="D11" s="20">
        <v>2485897</v>
      </c>
      <c r="E11" s="21">
        <v>13824364</v>
      </c>
      <c r="F11" s="20">
        <v>9281097</v>
      </c>
      <c r="G11" s="20">
        <v>6227367</v>
      </c>
      <c r="H11" s="20">
        <v>2925527</v>
      </c>
      <c r="I11" s="21">
        <v>13804051</v>
      </c>
      <c r="J11" s="20">
        <v>8643775</v>
      </c>
      <c r="K11" s="20">
        <v>5618576</v>
      </c>
      <c r="L11" s="20">
        <v>2910790</v>
      </c>
      <c r="M11" s="21">
        <v>13418508</v>
      </c>
      <c r="N11" s="20">
        <v>9340672</v>
      </c>
      <c r="O11" s="20">
        <v>6457250</v>
      </c>
      <c r="P11" s="20">
        <v>3069999</v>
      </c>
      <c r="Q11" s="21">
        <v>13277664</v>
      </c>
      <c r="R11" s="20">
        <v>9183673</v>
      </c>
      <c r="S11" s="21">
        <v>15073680</v>
      </c>
      <c r="T11" s="21">
        <v>14222853</v>
      </c>
    </row>
    <row r="12" spans="1:20" ht="13.5">
      <c r="A12" s="6" t="s">
        <v>203</v>
      </c>
      <c r="B12" s="22">
        <v>5866404</v>
      </c>
      <c r="C12" s="22">
        <v>3986752</v>
      </c>
      <c r="D12" s="22">
        <v>1796500</v>
      </c>
      <c r="E12" s="23">
        <v>9733077</v>
      </c>
      <c r="F12" s="22">
        <v>6537381</v>
      </c>
      <c r="G12" s="22">
        <v>4217434</v>
      </c>
      <c r="H12" s="22">
        <v>2001664</v>
      </c>
      <c r="I12" s="23">
        <v>9246640</v>
      </c>
      <c r="J12" s="22">
        <v>5991872</v>
      </c>
      <c r="K12" s="22">
        <v>3868437</v>
      </c>
      <c r="L12" s="22">
        <v>1965833</v>
      </c>
      <c r="M12" s="23">
        <v>8994423</v>
      </c>
      <c r="N12" s="22">
        <v>6364889</v>
      </c>
      <c r="O12" s="22">
        <v>4303872</v>
      </c>
      <c r="P12" s="22">
        <v>2002004</v>
      </c>
      <c r="Q12" s="23">
        <v>9142552</v>
      </c>
      <c r="R12" s="22">
        <v>6393934</v>
      </c>
      <c r="S12" s="23">
        <v>11027618</v>
      </c>
      <c r="T12" s="23">
        <v>10707995</v>
      </c>
    </row>
    <row r="13" spans="1:20" ht="13.5">
      <c r="A13" s="6" t="s">
        <v>204</v>
      </c>
      <c r="B13" s="22">
        <v>2191427</v>
      </c>
      <c r="C13" s="22">
        <v>1417238</v>
      </c>
      <c r="D13" s="22">
        <v>689396</v>
      </c>
      <c r="E13" s="23">
        <v>4091287</v>
      </c>
      <c r="F13" s="22">
        <v>2743716</v>
      </c>
      <c r="G13" s="22">
        <v>2009933</v>
      </c>
      <c r="H13" s="22">
        <v>923862</v>
      </c>
      <c r="I13" s="23">
        <v>4557410</v>
      </c>
      <c r="J13" s="22">
        <v>2651902</v>
      </c>
      <c r="K13" s="22">
        <v>1750139</v>
      </c>
      <c r="L13" s="22">
        <v>944956</v>
      </c>
      <c r="M13" s="23">
        <v>4424085</v>
      </c>
      <c r="N13" s="22">
        <v>2975783</v>
      </c>
      <c r="O13" s="22">
        <v>2153377</v>
      </c>
      <c r="P13" s="22">
        <v>1067995</v>
      </c>
      <c r="Q13" s="23">
        <v>4135112</v>
      </c>
      <c r="R13" s="22">
        <v>2789738</v>
      </c>
      <c r="S13" s="23">
        <v>4046062</v>
      </c>
      <c r="T13" s="23">
        <v>3514857</v>
      </c>
    </row>
    <row r="14" spans="1:20" ht="13.5">
      <c r="A14" s="5" t="s">
        <v>0</v>
      </c>
      <c r="B14" s="22"/>
      <c r="C14" s="22"/>
      <c r="D14" s="22"/>
      <c r="E14" s="23">
        <v>126444</v>
      </c>
      <c r="F14" s="22"/>
      <c r="G14" s="22"/>
      <c r="H14" s="22"/>
      <c r="I14" s="23">
        <v>129658</v>
      </c>
      <c r="J14" s="22"/>
      <c r="K14" s="22"/>
      <c r="L14" s="22"/>
      <c r="M14" s="23">
        <v>131017</v>
      </c>
      <c r="N14" s="22"/>
      <c r="O14" s="22"/>
      <c r="P14" s="22"/>
      <c r="Q14" s="23">
        <v>124943</v>
      </c>
      <c r="R14" s="22"/>
      <c r="S14" s="23">
        <v>114325</v>
      </c>
      <c r="T14" s="23">
        <v>121918</v>
      </c>
    </row>
    <row r="15" spans="1:20" ht="13.5">
      <c r="A15" s="5" t="s">
        <v>1</v>
      </c>
      <c r="B15" s="22">
        <v>863199</v>
      </c>
      <c r="C15" s="22">
        <v>580272</v>
      </c>
      <c r="D15" s="22">
        <v>293955</v>
      </c>
      <c r="E15" s="23">
        <v>1137832</v>
      </c>
      <c r="F15" s="22">
        <v>858735</v>
      </c>
      <c r="G15" s="22">
        <v>578440</v>
      </c>
      <c r="H15" s="22">
        <v>290304</v>
      </c>
      <c r="I15" s="23">
        <v>1205148</v>
      </c>
      <c r="J15" s="22">
        <v>916388</v>
      </c>
      <c r="K15" s="22">
        <v>615342</v>
      </c>
      <c r="L15" s="22">
        <v>304724</v>
      </c>
      <c r="M15" s="23">
        <v>1170149</v>
      </c>
      <c r="N15" s="22">
        <v>893643</v>
      </c>
      <c r="O15" s="22">
        <v>601667</v>
      </c>
      <c r="P15" s="22">
        <v>306000</v>
      </c>
      <c r="Q15" s="23">
        <v>1087565</v>
      </c>
      <c r="R15" s="22">
        <v>814161</v>
      </c>
      <c r="S15" s="23">
        <v>985647</v>
      </c>
      <c r="T15" s="23">
        <v>872997</v>
      </c>
    </row>
    <row r="16" spans="1:20" ht="13.5">
      <c r="A16" s="5" t="s">
        <v>2</v>
      </c>
      <c r="B16" s="22"/>
      <c r="C16" s="22"/>
      <c r="D16" s="22"/>
      <c r="E16" s="23">
        <v>249968</v>
      </c>
      <c r="F16" s="22"/>
      <c r="G16" s="22"/>
      <c r="H16" s="22"/>
      <c r="I16" s="23">
        <v>245390</v>
      </c>
      <c r="J16" s="22"/>
      <c r="K16" s="22"/>
      <c r="L16" s="22"/>
      <c r="M16" s="23">
        <v>252495</v>
      </c>
      <c r="N16" s="22"/>
      <c r="O16" s="22"/>
      <c r="P16" s="22"/>
      <c r="Q16" s="23">
        <v>215215</v>
      </c>
      <c r="R16" s="22"/>
      <c r="S16" s="23">
        <v>225816</v>
      </c>
      <c r="T16" s="23">
        <v>168955</v>
      </c>
    </row>
    <row r="17" spans="1:20" ht="13.5">
      <c r="A17" s="5" t="s">
        <v>3</v>
      </c>
      <c r="B17" s="22">
        <v>60825</v>
      </c>
      <c r="C17" s="22">
        <v>214779</v>
      </c>
      <c r="D17" s="22">
        <v>106033</v>
      </c>
      <c r="E17" s="23">
        <v>169511</v>
      </c>
      <c r="F17" s="22">
        <v>66139</v>
      </c>
      <c r="G17" s="22">
        <v>213954</v>
      </c>
      <c r="H17" s="22">
        <v>106084</v>
      </c>
      <c r="I17" s="23">
        <v>200837</v>
      </c>
      <c r="J17" s="22">
        <v>94949</v>
      </c>
      <c r="K17" s="22">
        <v>231301</v>
      </c>
      <c r="L17" s="22">
        <v>115173</v>
      </c>
      <c r="M17" s="23">
        <v>208889</v>
      </c>
      <c r="N17" s="22">
        <v>103103</v>
      </c>
      <c r="O17" s="22">
        <v>232293</v>
      </c>
      <c r="P17" s="22">
        <v>119027</v>
      </c>
      <c r="Q17" s="23">
        <v>187372</v>
      </c>
      <c r="R17" s="22">
        <v>83672</v>
      </c>
      <c r="S17" s="23">
        <v>162940</v>
      </c>
      <c r="T17" s="23">
        <v>164103</v>
      </c>
    </row>
    <row r="18" spans="1:20" ht="13.5">
      <c r="A18" s="5" t="s">
        <v>4</v>
      </c>
      <c r="B18" s="22"/>
      <c r="C18" s="22"/>
      <c r="D18" s="22"/>
      <c r="E18" s="23">
        <v>32931</v>
      </c>
      <c r="F18" s="22"/>
      <c r="G18" s="22"/>
      <c r="H18" s="22"/>
      <c r="I18" s="23">
        <v>55285</v>
      </c>
      <c r="J18" s="22"/>
      <c r="K18" s="22"/>
      <c r="L18" s="22"/>
      <c r="M18" s="23">
        <v>33314</v>
      </c>
      <c r="N18" s="22"/>
      <c r="O18" s="22"/>
      <c r="P18" s="22"/>
      <c r="Q18" s="23">
        <v>35110</v>
      </c>
      <c r="R18" s="22"/>
      <c r="S18" s="23">
        <v>35208</v>
      </c>
      <c r="T18" s="23">
        <v>25315</v>
      </c>
    </row>
    <row r="19" spans="1:20" ht="13.5">
      <c r="A19" s="5" t="s">
        <v>5</v>
      </c>
      <c r="B19" s="22"/>
      <c r="C19" s="22"/>
      <c r="D19" s="22"/>
      <c r="E19" s="23">
        <v>208513</v>
      </c>
      <c r="F19" s="22"/>
      <c r="G19" s="22"/>
      <c r="H19" s="22"/>
      <c r="I19" s="23">
        <v>50256</v>
      </c>
      <c r="J19" s="22"/>
      <c r="K19" s="22"/>
      <c r="L19" s="22"/>
      <c r="M19" s="23"/>
      <c r="N19" s="22"/>
      <c r="O19" s="22"/>
      <c r="P19" s="22"/>
      <c r="Q19" s="23"/>
      <c r="R19" s="22"/>
      <c r="S19" s="23"/>
      <c r="T19" s="23"/>
    </row>
    <row r="20" spans="1:20" ht="13.5">
      <c r="A20" s="5" t="s">
        <v>6</v>
      </c>
      <c r="B20" s="22"/>
      <c r="C20" s="22"/>
      <c r="D20" s="22"/>
      <c r="E20" s="23">
        <v>84428</v>
      </c>
      <c r="F20" s="22"/>
      <c r="G20" s="22"/>
      <c r="H20" s="22"/>
      <c r="I20" s="23">
        <v>71849</v>
      </c>
      <c r="J20" s="22"/>
      <c r="K20" s="22"/>
      <c r="L20" s="22"/>
      <c r="M20" s="23">
        <v>70404</v>
      </c>
      <c r="N20" s="22"/>
      <c r="O20" s="22"/>
      <c r="P20" s="22"/>
      <c r="Q20" s="23">
        <v>79847</v>
      </c>
      <c r="R20" s="22"/>
      <c r="S20" s="23">
        <v>75517</v>
      </c>
      <c r="T20" s="23">
        <v>56913</v>
      </c>
    </row>
    <row r="21" spans="1:20" ht="13.5">
      <c r="A21" s="5" t="s">
        <v>7</v>
      </c>
      <c r="B21" s="22"/>
      <c r="C21" s="22"/>
      <c r="D21" s="22"/>
      <c r="E21" s="23"/>
      <c r="F21" s="22"/>
      <c r="G21" s="22"/>
      <c r="H21" s="22"/>
      <c r="I21" s="23"/>
      <c r="J21" s="22"/>
      <c r="K21" s="22"/>
      <c r="L21" s="22"/>
      <c r="M21" s="23"/>
      <c r="N21" s="22"/>
      <c r="O21" s="22"/>
      <c r="P21" s="22"/>
      <c r="Q21" s="23"/>
      <c r="R21" s="22"/>
      <c r="S21" s="23"/>
      <c r="T21" s="23">
        <v>17675</v>
      </c>
    </row>
    <row r="22" spans="1:20" ht="13.5">
      <c r="A22" s="5" t="s">
        <v>8</v>
      </c>
      <c r="B22" s="22">
        <v>566180</v>
      </c>
      <c r="C22" s="22"/>
      <c r="D22" s="22"/>
      <c r="E22" s="23">
        <v>448403</v>
      </c>
      <c r="F22" s="22">
        <v>280372</v>
      </c>
      <c r="G22" s="22"/>
      <c r="H22" s="22"/>
      <c r="I22" s="23">
        <v>230136</v>
      </c>
      <c r="J22" s="22"/>
      <c r="K22" s="22"/>
      <c r="L22" s="22"/>
      <c r="M22" s="23">
        <v>228935</v>
      </c>
      <c r="N22" s="22"/>
      <c r="O22" s="22"/>
      <c r="P22" s="22"/>
      <c r="Q22" s="23">
        <v>232147</v>
      </c>
      <c r="R22" s="22"/>
      <c r="S22" s="23">
        <v>238932</v>
      </c>
      <c r="T22" s="23">
        <v>263378</v>
      </c>
    </row>
    <row r="23" spans="1:20" ht="13.5">
      <c r="A23" s="5" t="s">
        <v>9</v>
      </c>
      <c r="B23" s="22">
        <v>-492</v>
      </c>
      <c r="C23" s="22">
        <v>-294</v>
      </c>
      <c r="D23" s="22">
        <v>-357</v>
      </c>
      <c r="E23" s="23">
        <v>684</v>
      </c>
      <c r="F23" s="22">
        <v>-895</v>
      </c>
      <c r="G23" s="22">
        <v>1971</v>
      </c>
      <c r="H23" s="22">
        <v>-976</v>
      </c>
      <c r="I23" s="23">
        <v>3947</v>
      </c>
      <c r="J23" s="22">
        <v>-137</v>
      </c>
      <c r="K23" s="22">
        <v>-105</v>
      </c>
      <c r="L23" s="22">
        <v>-250</v>
      </c>
      <c r="M23" s="23">
        <v>486</v>
      </c>
      <c r="N23" s="22">
        <v>263</v>
      </c>
      <c r="O23" s="22">
        <v>334</v>
      </c>
      <c r="P23" s="22">
        <v>93</v>
      </c>
      <c r="Q23" s="23">
        <v>1340</v>
      </c>
      <c r="R23" s="22">
        <v>1332</v>
      </c>
      <c r="S23" s="23">
        <v>2160</v>
      </c>
      <c r="T23" s="23">
        <v>4038</v>
      </c>
    </row>
    <row r="24" spans="1:20" ht="13.5">
      <c r="A24" s="5" t="s">
        <v>88</v>
      </c>
      <c r="B24" s="22">
        <v>1306425</v>
      </c>
      <c r="C24" s="22">
        <v>1056498</v>
      </c>
      <c r="D24" s="22">
        <v>532697</v>
      </c>
      <c r="E24" s="23">
        <v>628754</v>
      </c>
      <c r="F24" s="22">
        <v>1156804</v>
      </c>
      <c r="G24" s="22">
        <v>763653</v>
      </c>
      <c r="H24" s="22">
        <v>368802</v>
      </c>
      <c r="I24" s="23">
        <v>572419</v>
      </c>
      <c r="J24" s="22">
        <v>1325026</v>
      </c>
      <c r="K24" s="22">
        <v>706272</v>
      </c>
      <c r="L24" s="22">
        <v>337952</v>
      </c>
      <c r="M24" s="23">
        <v>689573</v>
      </c>
      <c r="N24" s="22">
        <v>1324305</v>
      </c>
      <c r="O24" s="22">
        <v>700280</v>
      </c>
      <c r="P24" s="22">
        <v>372233</v>
      </c>
      <c r="Q24" s="23">
        <v>572860</v>
      </c>
      <c r="R24" s="22">
        <v>1277765</v>
      </c>
      <c r="S24" s="23">
        <v>565277</v>
      </c>
      <c r="T24" s="23">
        <v>531579</v>
      </c>
    </row>
    <row r="25" spans="1:20" ht="13.5">
      <c r="A25" s="5" t="s">
        <v>10</v>
      </c>
      <c r="B25" s="22">
        <v>2796138</v>
      </c>
      <c r="C25" s="22">
        <v>1851254</v>
      </c>
      <c r="D25" s="22">
        <v>932328</v>
      </c>
      <c r="E25" s="23">
        <v>3448886</v>
      </c>
      <c r="F25" s="22">
        <v>2361156</v>
      </c>
      <c r="G25" s="22">
        <v>1558020</v>
      </c>
      <c r="H25" s="22">
        <v>764215</v>
      </c>
      <c r="I25" s="23">
        <v>3123977</v>
      </c>
      <c r="J25" s="22">
        <v>2336227</v>
      </c>
      <c r="K25" s="22">
        <v>1552810</v>
      </c>
      <c r="L25" s="22">
        <v>757599</v>
      </c>
      <c r="M25" s="23">
        <v>3162441</v>
      </c>
      <c r="N25" s="22">
        <v>2321315</v>
      </c>
      <c r="O25" s="22">
        <v>1534575</v>
      </c>
      <c r="P25" s="22">
        <v>797355</v>
      </c>
      <c r="Q25" s="23">
        <v>2873970</v>
      </c>
      <c r="R25" s="22">
        <v>2176932</v>
      </c>
      <c r="S25" s="23">
        <v>2718884</v>
      </c>
      <c r="T25" s="23">
        <v>2557788</v>
      </c>
    </row>
    <row r="26" spans="1:20" ht="14.25" thickBot="1">
      <c r="A26" s="28" t="s">
        <v>11</v>
      </c>
      <c r="B26" s="24">
        <v>-604710</v>
      </c>
      <c r="C26" s="24">
        <v>-434016</v>
      </c>
      <c r="D26" s="24">
        <v>-242932</v>
      </c>
      <c r="E26" s="25">
        <v>642400</v>
      </c>
      <c r="F26" s="24">
        <v>382559</v>
      </c>
      <c r="G26" s="24">
        <v>451913</v>
      </c>
      <c r="H26" s="24">
        <v>159647</v>
      </c>
      <c r="I26" s="25">
        <v>1433433</v>
      </c>
      <c r="J26" s="24">
        <v>315675</v>
      </c>
      <c r="K26" s="24">
        <v>197329</v>
      </c>
      <c r="L26" s="24">
        <v>187357</v>
      </c>
      <c r="M26" s="25">
        <v>1261643</v>
      </c>
      <c r="N26" s="24">
        <v>654467</v>
      </c>
      <c r="O26" s="24">
        <v>618802</v>
      </c>
      <c r="P26" s="24">
        <v>270640</v>
      </c>
      <c r="Q26" s="25">
        <v>1261141</v>
      </c>
      <c r="R26" s="24">
        <v>612806</v>
      </c>
      <c r="S26" s="25">
        <v>1327178</v>
      </c>
      <c r="T26" s="25">
        <v>957069</v>
      </c>
    </row>
    <row r="27" spans="1:20" ht="14.25" thickTop="1">
      <c r="A27" s="5" t="s">
        <v>12</v>
      </c>
      <c r="B27" s="22">
        <v>525</v>
      </c>
      <c r="C27" s="22">
        <v>392</v>
      </c>
      <c r="D27" s="22">
        <v>129</v>
      </c>
      <c r="E27" s="23">
        <v>615</v>
      </c>
      <c r="F27" s="22">
        <v>423</v>
      </c>
      <c r="G27" s="22">
        <v>318</v>
      </c>
      <c r="H27" s="22">
        <v>87</v>
      </c>
      <c r="I27" s="23">
        <v>881</v>
      </c>
      <c r="J27" s="22">
        <v>790</v>
      </c>
      <c r="K27" s="22">
        <v>644</v>
      </c>
      <c r="L27" s="22">
        <v>319</v>
      </c>
      <c r="M27" s="23">
        <v>1858</v>
      </c>
      <c r="N27" s="22">
        <v>1429</v>
      </c>
      <c r="O27" s="22">
        <v>1079</v>
      </c>
      <c r="P27" s="22">
        <v>465</v>
      </c>
      <c r="Q27" s="23">
        <v>3403</v>
      </c>
      <c r="R27" s="22">
        <v>2519</v>
      </c>
      <c r="S27" s="23">
        <v>9951</v>
      </c>
      <c r="T27" s="23">
        <v>8697</v>
      </c>
    </row>
    <row r="28" spans="1:20" ht="13.5">
      <c r="A28" s="5" t="s">
        <v>13</v>
      </c>
      <c r="B28" s="22">
        <v>42460</v>
      </c>
      <c r="C28" s="22">
        <v>7028</v>
      </c>
      <c r="D28" s="22">
        <v>3650</v>
      </c>
      <c r="E28" s="23">
        <v>7770</v>
      </c>
      <c r="F28" s="22">
        <v>7676</v>
      </c>
      <c r="G28" s="22">
        <v>7626</v>
      </c>
      <c r="H28" s="22">
        <v>4247</v>
      </c>
      <c r="I28" s="23">
        <v>8863</v>
      </c>
      <c r="J28" s="22">
        <v>8769</v>
      </c>
      <c r="K28" s="22">
        <v>8719</v>
      </c>
      <c r="L28" s="22">
        <v>5266</v>
      </c>
      <c r="M28" s="23">
        <v>8492</v>
      </c>
      <c r="N28" s="22">
        <v>8398</v>
      </c>
      <c r="O28" s="22">
        <v>8348</v>
      </c>
      <c r="P28" s="22">
        <v>4970</v>
      </c>
      <c r="Q28" s="23">
        <v>8500</v>
      </c>
      <c r="R28" s="22">
        <v>8406</v>
      </c>
      <c r="S28" s="23">
        <v>9113</v>
      </c>
      <c r="T28" s="23">
        <v>8886</v>
      </c>
    </row>
    <row r="29" spans="1:20" ht="13.5">
      <c r="A29" s="5" t="s">
        <v>14</v>
      </c>
      <c r="B29" s="22"/>
      <c r="C29" s="22"/>
      <c r="D29" s="22"/>
      <c r="E29" s="23">
        <v>17782</v>
      </c>
      <c r="F29" s="22"/>
      <c r="G29" s="22"/>
      <c r="H29" s="22"/>
      <c r="I29" s="23">
        <v>6080</v>
      </c>
      <c r="J29" s="22">
        <v>372</v>
      </c>
      <c r="K29" s="22"/>
      <c r="L29" s="22"/>
      <c r="M29" s="23"/>
      <c r="N29" s="22"/>
      <c r="O29" s="22"/>
      <c r="P29" s="22"/>
      <c r="Q29" s="23"/>
      <c r="R29" s="22"/>
      <c r="S29" s="23"/>
      <c r="T29" s="23"/>
    </row>
    <row r="30" spans="1:20" ht="13.5">
      <c r="A30" s="5" t="s">
        <v>15</v>
      </c>
      <c r="B30" s="22"/>
      <c r="C30" s="22"/>
      <c r="D30" s="22"/>
      <c r="E30" s="23">
        <v>2000</v>
      </c>
      <c r="F30" s="22">
        <v>2000</v>
      </c>
      <c r="G30" s="22">
        <v>2000</v>
      </c>
      <c r="H30" s="22">
        <v>2000</v>
      </c>
      <c r="I30" s="23"/>
      <c r="J30" s="22"/>
      <c r="K30" s="22"/>
      <c r="L30" s="22"/>
      <c r="M30" s="23"/>
      <c r="N30" s="22"/>
      <c r="O30" s="22"/>
      <c r="P30" s="22"/>
      <c r="Q30" s="23"/>
      <c r="R30" s="22"/>
      <c r="S30" s="23"/>
      <c r="T30" s="23"/>
    </row>
    <row r="31" spans="1:20" ht="13.5">
      <c r="A31" s="5" t="s">
        <v>16</v>
      </c>
      <c r="B31" s="22"/>
      <c r="C31" s="22">
        <v>4730</v>
      </c>
      <c r="D31" s="22">
        <v>2343</v>
      </c>
      <c r="E31" s="23"/>
      <c r="F31" s="22"/>
      <c r="G31" s="22"/>
      <c r="H31" s="22"/>
      <c r="I31" s="23"/>
      <c r="J31" s="22"/>
      <c r="K31" s="22"/>
      <c r="L31" s="22"/>
      <c r="M31" s="23"/>
      <c r="N31" s="22"/>
      <c r="O31" s="22"/>
      <c r="P31" s="22"/>
      <c r="Q31" s="23"/>
      <c r="R31" s="22"/>
      <c r="S31" s="23"/>
      <c r="T31" s="23"/>
    </row>
    <row r="32" spans="1:20" ht="13.5">
      <c r="A32" s="5" t="s">
        <v>88</v>
      </c>
      <c r="B32" s="22">
        <v>9428</v>
      </c>
      <c r="C32" s="22">
        <v>3102</v>
      </c>
      <c r="D32" s="22">
        <v>673</v>
      </c>
      <c r="E32" s="23">
        <v>3473</v>
      </c>
      <c r="F32" s="22">
        <v>8630</v>
      </c>
      <c r="G32" s="22">
        <v>2157</v>
      </c>
      <c r="H32" s="22">
        <v>1315</v>
      </c>
      <c r="I32" s="23">
        <v>3826</v>
      </c>
      <c r="J32" s="22">
        <v>3086</v>
      </c>
      <c r="K32" s="22">
        <v>2037</v>
      </c>
      <c r="L32" s="22">
        <v>906</v>
      </c>
      <c r="M32" s="23">
        <v>4665</v>
      </c>
      <c r="N32" s="22">
        <v>3209</v>
      </c>
      <c r="O32" s="22">
        <v>2118</v>
      </c>
      <c r="P32" s="22">
        <v>1030</v>
      </c>
      <c r="Q32" s="23">
        <v>4127</v>
      </c>
      <c r="R32" s="22">
        <v>2736</v>
      </c>
      <c r="S32" s="23">
        <v>4342</v>
      </c>
      <c r="T32" s="23">
        <v>836</v>
      </c>
    </row>
    <row r="33" spans="1:20" ht="13.5">
      <c r="A33" s="5" t="s">
        <v>17</v>
      </c>
      <c r="B33" s="22">
        <v>52413</v>
      </c>
      <c r="C33" s="22">
        <v>15254</v>
      </c>
      <c r="D33" s="22">
        <v>6796</v>
      </c>
      <c r="E33" s="23">
        <v>33711</v>
      </c>
      <c r="F33" s="22">
        <v>18731</v>
      </c>
      <c r="G33" s="22">
        <v>12102</v>
      </c>
      <c r="H33" s="22">
        <v>7650</v>
      </c>
      <c r="I33" s="23">
        <v>67150</v>
      </c>
      <c r="J33" s="22">
        <v>60355</v>
      </c>
      <c r="K33" s="22">
        <v>11401</v>
      </c>
      <c r="L33" s="22">
        <v>6492</v>
      </c>
      <c r="M33" s="23">
        <v>16663</v>
      </c>
      <c r="N33" s="22">
        <v>13038</v>
      </c>
      <c r="O33" s="22">
        <v>11546</v>
      </c>
      <c r="P33" s="22">
        <v>6465</v>
      </c>
      <c r="Q33" s="23">
        <v>16122</v>
      </c>
      <c r="R33" s="22">
        <v>13662</v>
      </c>
      <c r="S33" s="23">
        <v>24475</v>
      </c>
      <c r="T33" s="23">
        <v>19462</v>
      </c>
    </row>
    <row r="34" spans="1:20" ht="13.5">
      <c r="A34" s="5" t="s">
        <v>159</v>
      </c>
      <c r="B34" s="22">
        <v>17346</v>
      </c>
      <c r="C34" s="22">
        <v>11384</v>
      </c>
      <c r="D34" s="22">
        <v>5477</v>
      </c>
      <c r="E34" s="23">
        <v>9541</v>
      </c>
      <c r="F34" s="22">
        <v>6222</v>
      </c>
      <c r="G34" s="22">
        <v>3621</v>
      </c>
      <c r="H34" s="22">
        <v>1474</v>
      </c>
      <c r="I34" s="23">
        <v>6309</v>
      </c>
      <c r="J34" s="22">
        <v>4139</v>
      </c>
      <c r="K34" s="22">
        <v>3054</v>
      </c>
      <c r="L34" s="22">
        <v>1685</v>
      </c>
      <c r="M34" s="23">
        <v>8479</v>
      </c>
      <c r="N34" s="22">
        <v>6204</v>
      </c>
      <c r="O34" s="22">
        <v>3911</v>
      </c>
      <c r="P34" s="22">
        <v>2046</v>
      </c>
      <c r="Q34" s="23">
        <v>25439</v>
      </c>
      <c r="R34" s="22">
        <v>21491</v>
      </c>
      <c r="S34" s="23">
        <v>55302</v>
      </c>
      <c r="T34" s="23">
        <v>68717</v>
      </c>
    </row>
    <row r="35" spans="1:20" ht="13.5">
      <c r="A35" s="5" t="s">
        <v>18</v>
      </c>
      <c r="B35" s="22"/>
      <c r="C35" s="22"/>
      <c r="D35" s="22"/>
      <c r="E35" s="23"/>
      <c r="F35" s="22"/>
      <c r="G35" s="22"/>
      <c r="H35" s="22"/>
      <c r="I35" s="23"/>
      <c r="J35" s="22"/>
      <c r="K35" s="22"/>
      <c r="L35" s="22"/>
      <c r="M35" s="23">
        <v>8380</v>
      </c>
      <c r="N35" s="22">
        <v>8380</v>
      </c>
      <c r="O35" s="22">
        <v>8380</v>
      </c>
      <c r="P35" s="22">
        <v>8380</v>
      </c>
      <c r="Q35" s="23"/>
      <c r="R35" s="22"/>
      <c r="S35" s="23"/>
      <c r="T35" s="23"/>
    </row>
    <row r="36" spans="1:20" ht="13.5">
      <c r="A36" s="5" t="s">
        <v>19</v>
      </c>
      <c r="B36" s="22"/>
      <c r="C36" s="22"/>
      <c r="D36" s="22"/>
      <c r="E36" s="23"/>
      <c r="F36" s="22"/>
      <c r="G36" s="22">
        <v>5888</v>
      </c>
      <c r="H36" s="22">
        <v>3694</v>
      </c>
      <c r="I36" s="23"/>
      <c r="J36" s="22"/>
      <c r="K36" s="22">
        <v>1026</v>
      </c>
      <c r="L36" s="22"/>
      <c r="M36" s="23"/>
      <c r="N36" s="22"/>
      <c r="O36" s="22"/>
      <c r="P36" s="22"/>
      <c r="Q36" s="23"/>
      <c r="R36" s="22"/>
      <c r="S36" s="23"/>
      <c r="T36" s="23"/>
    </row>
    <row r="37" spans="1:20" ht="13.5">
      <c r="A37" s="5" t="s">
        <v>88</v>
      </c>
      <c r="B37" s="22">
        <v>2089</v>
      </c>
      <c r="C37" s="22">
        <v>821</v>
      </c>
      <c r="D37" s="22"/>
      <c r="E37" s="23">
        <v>100</v>
      </c>
      <c r="F37" s="22">
        <v>100</v>
      </c>
      <c r="G37" s="22"/>
      <c r="H37" s="22"/>
      <c r="I37" s="23"/>
      <c r="J37" s="22"/>
      <c r="K37" s="22"/>
      <c r="L37" s="22"/>
      <c r="M37" s="23"/>
      <c r="N37" s="22"/>
      <c r="O37" s="22"/>
      <c r="P37" s="22"/>
      <c r="Q37" s="23"/>
      <c r="R37" s="22"/>
      <c r="S37" s="23">
        <v>451</v>
      </c>
      <c r="T37" s="23">
        <v>2784</v>
      </c>
    </row>
    <row r="38" spans="1:20" ht="13.5">
      <c r="A38" s="5" t="s">
        <v>20</v>
      </c>
      <c r="B38" s="22">
        <v>19435</v>
      </c>
      <c r="C38" s="22">
        <v>12205</v>
      </c>
      <c r="D38" s="22">
        <v>5477</v>
      </c>
      <c r="E38" s="23">
        <v>9641</v>
      </c>
      <c r="F38" s="22">
        <v>6322</v>
      </c>
      <c r="G38" s="22">
        <v>9509</v>
      </c>
      <c r="H38" s="22">
        <v>5168</v>
      </c>
      <c r="I38" s="23">
        <v>7366</v>
      </c>
      <c r="J38" s="22">
        <v>5196</v>
      </c>
      <c r="K38" s="22">
        <v>5138</v>
      </c>
      <c r="L38" s="22">
        <v>1685</v>
      </c>
      <c r="M38" s="23">
        <v>16860</v>
      </c>
      <c r="N38" s="22">
        <v>14585</v>
      </c>
      <c r="O38" s="22">
        <v>12292</v>
      </c>
      <c r="P38" s="22">
        <v>10427</v>
      </c>
      <c r="Q38" s="23">
        <v>25439</v>
      </c>
      <c r="R38" s="22">
        <v>21491</v>
      </c>
      <c r="S38" s="23">
        <v>55753</v>
      </c>
      <c r="T38" s="23">
        <v>71502</v>
      </c>
    </row>
    <row r="39" spans="1:20" ht="14.25" thickBot="1">
      <c r="A39" s="28" t="s">
        <v>21</v>
      </c>
      <c r="B39" s="24">
        <v>-571732</v>
      </c>
      <c r="C39" s="24">
        <v>-430967</v>
      </c>
      <c r="D39" s="24">
        <v>-241612</v>
      </c>
      <c r="E39" s="25">
        <v>666471</v>
      </c>
      <c r="F39" s="24">
        <v>394968</v>
      </c>
      <c r="G39" s="24">
        <v>454506</v>
      </c>
      <c r="H39" s="24">
        <v>162129</v>
      </c>
      <c r="I39" s="25">
        <v>1493217</v>
      </c>
      <c r="J39" s="24">
        <v>370834</v>
      </c>
      <c r="K39" s="24">
        <v>203592</v>
      </c>
      <c r="L39" s="24">
        <v>192164</v>
      </c>
      <c r="M39" s="25">
        <v>1261446</v>
      </c>
      <c r="N39" s="24">
        <v>652920</v>
      </c>
      <c r="O39" s="24">
        <v>618055</v>
      </c>
      <c r="P39" s="24">
        <v>266678</v>
      </c>
      <c r="Q39" s="25">
        <v>1251824</v>
      </c>
      <c r="R39" s="24">
        <v>604977</v>
      </c>
      <c r="S39" s="25">
        <v>1295899</v>
      </c>
      <c r="T39" s="25">
        <v>905029</v>
      </c>
    </row>
    <row r="40" spans="1:20" ht="14.25" thickTop="1">
      <c r="A40" s="5" t="s">
        <v>22</v>
      </c>
      <c r="B40" s="22"/>
      <c r="C40" s="22"/>
      <c r="D40" s="22"/>
      <c r="E40" s="23">
        <v>1255</v>
      </c>
      <c r="F40" s="22">
        <v>1255</v>
      </c>
      <c r="G40" s="22">
        <v>1255</v>
      </c>
      <c r="H40" s="22"/>
      <c r="I40" s="23"/>
      <c r="J40" s="22"/>
      <c r="K40" s="22"/>
      <c r="L40" s="22"/>
      <c r="M40" s="23">
        <v>1814</v>
      </c>
      <c r="N40" s="22"/>
      <c r="O40" s="22"/>
      <c r="P40" s="22"/>
      <c r="Q40" s="23"/>
      <c r="R40" s="22"/>
      <c r="S40" s="23"/>
      <c r="T40" s="23"/>
    </row>
    <row r="41" spans="1:20" ht="13.5">
      <c r="A41" s="5" t="s">
        <v>23</v>
      </c>
      <c r="B41" s="22"/>
      <c r="C41" s="22"/>
      <c r="D41" s="22"/>
      <c r="E41" s="23">
        <v>3326</v>
      </c>
      <c r="F41" s="22">
        <v>3326</v>
      </c>
      <c r="G41" s="22"/>
      <c r="H41" s="22"/>
      <c r="I41" s="23"/>
      <c r="J41" s="22"/>
      <c r="K41" s="22"/>
      <c r="L41" s="22"/>
      <c r="M41" s="23"/>
      <c r="N41" s="22"/>
      <c r="O41" s="22"/>
      <c r="P41" s="22"/>
      <c r="Q41" s="23"/>
      <c r="R41" s="22"/>
      <c r="S41" s="23"/>
      <c r="T41" s="23"/>
    </row>
    <row r="42" spans="1:20" ht="13.5">
      <c r="A42" s="5" t="s">
        <v>165</v>
      </c>
      <c r="B42" s="22"/>
      <c r="C42" s="22"/>
      <c r="D42" s="22"/>
      <c r="E42" s="23">
        <v>1205</v>
      </c>
      <c r="F42" s="22">
        <v>1205</v>
      </c>
      <c r="G42" s="22">
        <v>1205</v>
      </c>
      <c r="H42" s="22"/>
      <c r="I42" s="23"/>
      <c r="J42" s="22"/>
      <c r="K42" s="22"/>
      <c r="L42" s="22"/>
      <c r="M42" s="23"/>
      <c r="N42" s="22"/>
      <c r="O42" s="22"/>
      <c r="P42" s="22"/>
      <c r="Q42" s="23"/>
      <c r="R42" s="22"/>
      <c r="S42" s="23"/>
      <c r="T42" s="23"/>
    </row>
    <row r="43" spans="1:20" ht="13.5">
      <c r="A43" s="5" t="s">
        <v>24</v>
      </c>
      <c r="B43" s="22"/>
      <c r="C43" s="22"/>
      <c r="D43" s="22"/>
      <c r="E43" s="23"/>
      <c r="F43" s="22"/>
      <c r="G43" s="22"/>
      <c r="H43" s="22"/>
      <c r="I43" s="23"/>
      <c r="J43" s="22"/>
      <c r="K43" s="22"/>
      <c r="L43" s="22"/>
      <c r="M43" s="23"/>
      <c r="N43" s="22">
        <v>191</v>
      </c>
      <c r="O43" s="22"/>
      <c r="P43" s="22"/>
      <c r="Q43" s="23">
        <v>13577</v>
      </c>
      <c r="R43" s="22">
        <v>5302</v>
      </c>
      <c r="S43" s="23">
        <v>8850</v>
      </c>
      <c r="T43" s="23">
        <v>3964</v>
      </c>
    </row>
    <row r="44" spans="1:20" ht="13.5">
      <c r="A44" s="5" t="s">
        <v>25</v>
      </c>
      <c r="B44" s="22"/>
      <c r="C44" s="22"/>
      <c r="D44" s="22"/>
      <c r="E44" s="23"/>
      <c r="F44" s="22"/>
      <c r="G44" s="22"/>
      <c r="H44" s="22"/>
      <c r="I44" s="23"/>
      <c r="J44" s="22"/>
      <c r="K44" s="22"/>
      <c r="L44" s="22"/>
      <c r="M44" s="23">
        <v>6977</v>
      </c>
      <c r="N44" s="22">
        <v>4708</v>
      </c>
      <c r="O44" s="22"/>
      <c r="P44" s="22"/>
      <c r="Q44" s="23">
        <v>11092</v>
      </c>
      <c r="R44" s="22">
        <v>3671</v>
      </c>
      <c r="S44" s="23"/>
      <c r="T44" s="23"/>
    </row>
    <row r="45" spans="1:20" ht="13.5">
      <c r="A45" s="5" t="s">
        <v>167</v>
      </c>
      <c r="B45" s="22">
        <v>205435</v>
      </c>
      <c r="C45" s="22">
        <v>205435</v>
      </c>
      <c r="D45" s="22">
        <v>205435</v>
      </c>
      <c r="E45" s="23"/>
      <c r="F45" s="22"/>
      <c r="G45" s="22"/>
      <c r="H45" s="22"/>
      <c r="I45" s="23"/>
      <c r="J45" s="22"/>
      <c r="K45" s="22"/>
      <c r="L45" s="22"/>
      <c r="M45" s="23"/>
      <c r="N45" s="22"/>
      <c r="O45" s="22"/>
      <c r="P45" s="22"/>
      <c r="Q45" s="23"/>
      <c r="R45" s="22"/>
      <c r="S45" s="23"/>
      <c r="T45" s="23"/>
    </row>
    <row r="46" spans="1:20" ht="13.5">
      <c r="A46" s="5" t="s">
        <v>26</v>
      </c>
      <c r="B46" s="22"/>
      <c r="C46" s="22"/>
      <c r="D46" s="22"/>
      <c r="E46" s="23">
        <v>10914</v>
      </c>
      <c r="F46" s="22">
        <v>10914</v>
      </c>
      <c r="G46" s="22">
        <v>10914</v>
      </c>
      <c r="H46" s="22"/>
      <c r="I46" s="23"/>
      <c r="J46" s="22"/>
      <c r="K46" s="22"/>
      <c r="L46" s="22"/>
      <c r="M46" s="23"/>
      <c r="N46" s="22"/>
      <c r="O46" s="22"/>
      <c r="P46" s="22"/>
      <c r="Q46" s="23"/>
      <c r="R46" s="22"/>
      <c r="S46" s="23"/>
      <c r="T46" s="23"/>
    </row>
    <row r="47" spans="1:20" ht="13.5">
      <c r="A47" s="5" t="s">
        <v>27</v>
      </c>
      <c r="B47" s="22">
        <v>205435</v>
      </c>
      <c r="C47" s="22">
        <v>205435</v>
      </c>
      <c r="D47" s="22">
        <v>205435</v>
      </c>
      <c r="E47" s="23">
        <v>18714</v>
      </c>
      <c r="F47" s="22">
        <v>16701</v>
      </c>
      <c r="G47" s="22">
        <v>13375</v>
      </c>
      <c r="H47" s="22"/>
      <c r="I47" s="23"/>
      <c r="J47" s="22"/>
      <c r="K47" s="22"/>
      <c r="L47" s="22"/>
      <c r="M47" s="23">
        <v>8791</v>
      </c>
      <c r="N47" s="22">
        <v>4900</v>
      </c>
      <c r="O47" s="22"/>
      <c r="P47" s="22"/>
      <c r="Q47" s="23">
        <v>24669</v>
      </c>
      <c r="R47" s="22">
        <v>8973</v>
      </c>
      <c r="S47" s="23">
        <v>15714</v>
      </c>
      <c r="T47" s="23">
        <v>3964</v>
      </c>
    </row>
    <row r="48" spans="1:20" ht="13.5">
      <c r="A48" s="5" t="s">
        <v>28</v>
      </c>
      <c r="B48" s="22"/>
      <c r="C48" s="22"/>
      <c r="D48" s="22"/>
      <c r="E48" s="23">
        <v>1410</v>
      </c>
      <c r="F48" s="22"/>
      <c r="G48" s="22"/>
      <c r="H48" s="22"/>
      <c r="I48" s="23"/>
      <c r="J48" s="22"/>
      <c r="K48" s="22"/>
      <c r="L48" s="22"/>
      <c r="M48" s="23"/>
      <c r="N48" s="22"/>
      <c r="O48" s="22"/>
      <c r="P48" s="22"/>
      <c r="Q48" s="23"/>
      <c r="R48" s="22"/>
      <c r="S48" s="23"/>
      <c r="T48" s="23"/>
    </row>
    <row r="49" spans="1:20" ht="13.5">
      <c r="A49" s="5" t="s">
        <v>151</v>
      </c>
      <c r="B49" s="22"/>
      <c r="C49" s="22"/>
      <c r="D49" s="22"/>
      <c r="E49" s="23"/>
      <c r="F49" s="22"/>
      <c r="G49" s="22"/>
      <c r="H49" s="22"/>
      <c r="I49" s="23"/>
      <c r="J49" s="22"/>
      <c r="K49" s="22"/>
      <c r="L49" s="22"/>
      <c r="M49" s="23">
        <v>5268</v>
      </c>
      <c r="N49" s="22">
        <v>2927</v>
      </c>
      <c r="O49" s="22">
        <v>491</v>
      </c>
      <c r="P49" s="22">
        <v>348</v>
      </c>
      <c r="Q49" s="23">
        <v>27852</v>
      </c>
      <c r="R49" s="22">
        <v>6123</v>
      </c>
      <c r="S49" s="23">
        <v>31098</v>
      </c>
      <c r="T49" s="23">
        <v>23514</v>
      </c>
    </row>
    <row r="50" spans="1:20" ht="13.5">
      <c r="A50" s="5" t="s">
        <v>150</v>
      </c>
      <c r="B50" s="22">
        <v>36131</v>
      </c>
      <c r="C50" s="22">
        <v>36131</v>
      </c>
      <c r="D50" s="22">
        <v>36131</v>
      </c>
      <c r="E50" s="23"/>
      <c r="F50" s="22"/>
      <c r="G50" s="22"/>
      <c r="H50" s="22"/>
      <c r="I50" s="23"/>
      <c r="J50" s="22"/>
      <c r="K50" s="22"/>
      <c r="L50" s="22"/>
      <c r="M50" s="23"/>
      <c r="N50" s="22"/>
      <c r="O50" s="22"/>
      <c r="P50" s="22"/>
      <c r="Q50" s="23"/>
      <c r="R50" s="22"/>
      <c r="S50" s="23"/>
      <c r="T50" s="23">
        <v>135249</v>
      </c>
    </row>
    <row r="51" spans="1:20" ht="13.5">
      <c r="A51" s="5" t="s">
        <v>29</v>
      </c>
      <c r="B51" s="22">
        <v>196155</v>
      </c>
      <c r="C51" s="22">
        <v>196155</v>
      </c>
      <c r="D51" s="22">
        <v>196155</v>
      </c>
      <c r="E51" s="23"/>
      <c r="F51" s="22"/>
      <c r="G51" s="22"/>
      <c r="H51" s="22"/>
      <c r="I51" s="23"/>
      <c r="J51" s="22"/>
      <c r="K51" s="22"/>
      <c r="L51" s="22"/>
      <c r="M51" s="23"/>
      <c r="N51" s="22"/>
      <c r="O51" s="22"/>
      <c r="P51" s="22"/>
      <c r="Q51" s="23"/>
      <c r="R51" s="22"/>
      <c r="S51" s="23"/>
      <c r="T51" s="23"/>
    </row>
    <row r="52" spans="1:20" ht="13.5">
      <c r="A52" s="5" t="s">
        <v>30</v>
      </c>
      <c r="B52" s="22"/>
      <c r="C52" s="22"/>
      <c r="D52" s="22"/>
      <c r="E52" s="23">
        <v>11317</v>
      </c>
      <c r="F52" s="22">
        <v>5238</v>
      </c>
      <c r="G52" s="22">
        <v>3035</v>
      </c>
      <c r="H52" s="22">
        <v>1091</v>
      </c>
      <c r="I52" s="23">
        <v>2400</v>
      </c>
      <c r="J52" s="22">
        <v>504</v>
      </c>
      <c r="K52" s="22"/>
      <c r="L52" s="22"/>
      <c r="M52" s="23"/>
      <c r="N52" s="22"/>
      <c r="O52" s="22"/>
      <c r="P52" s="22"/>
      <c r="Q52" s="23"/>
      <c r="R52" s="22"/>
      <c r="S52" s="23"/>
      <c r="T52" s="23"/>
    </row>
    <row r="53" spans="1:20" ht="13.5">
      <c r="A53" s="5" t="s">
        <v>9</v>
      </c>
      <c r="B53" s="22"/>
      <c r="C53" s="22"/>
      <c r="D53" s="22"/>
      <c r="E53" s="23"/>
      <c r="F53" s="22"/>
      <c r="G53" s="22"/>
      <c r="H53" s="22"/>
      <c r="I53" s="23"/>
      <c r="J53" s="22"/>
      <c r="K53" s="22"/>
      <c r="L53" s="22"/>
      <c r="M53" s="23"/>
      <c r="N53" s="22"/>
      <c r="O53" s="22"/>
      <c r="P53" s="22"/>
      <c r="Q53" s="23">
        <v>270</v>
      </c>
      <c r="R53" s="22">
        <v>300</v>
      </c>
      <c r="S53" s="23">
        <v>600</v>
      </c>
      <c r="T53" s="23"/>
    </row>
    <row r="54" spans="1:20" ht="13.5">
      <c r="A54" s="5" t="s">
        <v>31</v>
      </c>
      <c r="B54" s="22">
        <v>232286</v>
      </c>
      <c r="C54" s="22">
        <v>232286</v>
      </c>
      <c r="D54" s="22">
        <v>232286</v>
      </c>
      <c r="E54" s="23">
        <v>18728</v>
      </c>
      <c r="F54" s="22">
        <v>5238</v>
      </c>
      <c r="G54" s="22">
        <v>3035</v>
      </c>
      <c r="H54" s="22">
        <v>1091</v>
      </c>
      <c r="I54" s="23">
        <v>2400</v>
      </c>
      <c r="J54" s="22">
        <v>504</v>
      </c>
      <c r="K54" s="22"/>
      <c r="L54" s="22"/>
      <c r="M54" s="23">
        <v>93648</v>
      </c>
      <c r="N54" s="22">
        <v>11115</v>
      </c>
      <c r="O54" s="22">
        <v>8679</v>
      </c>
      <c r="P54" s="22">
        <v>8535</v>
      </c>
      <c r="Q54" s="23">
        <v>31400</v>
      </c>
      <c r="R54" s="22">
        <v>9701</v>
      </c>
      <c r="S54" s="23">
        <v>33198</v>
      </c>
      <c r="T54" s="23">
        <v>158904</v>
      </c>
    </row>
    <row r="55" spans="1:20" ht="13.5">
      <c r="A55" s="6" t="s">
        <v>148</v>
      </c>
      <c r="B55" s="22">
        <v>-598583</v>
      </c>
      <c r="C55" s="22">
        <v>-457819</v>
      </c>
      <c r="D55" s="22">
        <v>-268464</v>
      </c>
      <c r="E55" s="23">
        <v>666456</v>
      </c>
      <c r="F55" s="22">
        <v>406430</v>
      </c>
      <c r="G55" s="22">
        <v>464846</v>
      </c>
      <c r="H55" s="22">
        <v>161037</v>
      </c>
      <c r="I55" s="23">
        <v>1490817</v>
      </c>
      <c r="J55" s="22">
        <v>370330</v>
      </c>
      <c r="K55" s="22">
        <v>203592</v>
      </c>
      <c r="L55" s="22">
        <v>192164</v>
      </c>
      <c r="M55" s="23">
        <v>1176590</v>
      </c>
      <c r="N55" s="22">
        <v>646705</v>
      </c>
      <c r="O55" s="22">
        <v>609376</v>
      </c>
      <c r="P55" s="22">
        <v>258143</v>
      </c>
      <c r="Q55" s="23">
        <v>1245093</v>
      </c>
      <c r="R55" s="22">
        <v>604249</v>
      </c>
      <c r="S55" s="23">
        <v>1278415</v>
      </c>
      <c r="T55" s="23">
        <v>750089</v>
      </c>
    </row>
    <row r="56" spans="1:20" ht="13.5">
      <c r="A56" s="6" t="s">
        <v>32</v>
      </c>
      <c r="B56" s="22">
        <v>9414</v>
      </c>
      <c r="C56" s="22">
        <v>6711</v>
      </c>
      <c r="D56" s="22">
        <v>3367</v>
      </c>
      <c r="E56" s="23">
        <v>219104</v>
      </c>
      <c r="F56" s="22">
        <v>9405</v>
      </c>
      <c r="G56" s="22">
        <v>158500</v>
      </c>
      <c r="H56" s="22">
        <v>3000</v>
      </c>
      <c r="I56" s="23">
        <v>585500</v>
      </c>
      <c r="J56" s="22">
        <v>8313</v>
      </c>
      <c r="K56" s="22">
        <v>42400</v>
      </c>
      <c r="L56" s="22">
        <v>3000</v>
      </c>
      <c r="M56" s="23">
        <v>571815</v>
      </c>
      <c r="N56" s="22">
        <v>135825</v>
      </c>
      <c r="O56" s="22">
        <v>273651</v>
      </c>
      <c r="P56" s="22">
        <v>3000</v>
      </c>
      <c r="Q56" s="23">
        <v>472200</v>
      </c>
      <c r="R56" s="22">
        <v>124241</v>
      </c>
      <c r="S56" s="23">
        <v>365500</v>
      </c>
      <c r="T56" s="23">
        <v>372800</v>
      </c>
    </row>
    <row r="57" spans="1:20" ht="13.5">
      <c r="A57" s="6" t="s">
        <v>33</v>
      </c>
      <c r="B57" s="22">
        <v>-203318</v>
      </c>
      <c r="C57" s="22">
        <v>-159155</v>
      </c>
      <c r="D57" s="22">
        <v>-92015</v>
      </c>
      <c r="E57" s="23">
        <v>3121</v>
      </c>
      <c r="F57" s="22">
        <v>143679</v>
      </c>
      <c r="G57" s="22">
        <v>6081</v>
      </c>
      <c r="H57" s="22">
        <v>59716</v>
      </c>
      <c r="I57" s="23">
        <v>66603</v>
      </c>
      <c r="J57" s="22">
        <v>186701</v>
      </c>
      <c r="K57" s="22">
        <v>11749</v>
      </c>
      <c r="L57" s="22">
        <v>60177</v>
      </c>
      <c r="M57" s="23">
        <v>-105158</v>
      </c>
      <c r="N57" s="22">
        <v>119472</v>
      </c>
      <c r="O57" s="22">
        <v>-29596</v>
      </c>
      <c r="P57" s="22">
        <v>100183</v>
      </c>
      <c r="Q57" s="23">
        <v>-8460</v>
      </c>
      <c r="R57" s="22">
        <v>114058</v>
      </c>
      <c r="S57" s="23">
        <v>145755</v>
      </c>
      <c r="T57" s="23">
        <v>-92587</v>
      </c>
    </row>
    <row r="58" spans="1:20" ht="13.5">
      <c r="A58" s="6" t="s">
        <v>34</v>
      </c>
      <c r="B58" s="22">
        <v>-193904</v>
      </c>
      <c r="C58" s="22">
        <v>-152444</v>
      </c>
      <c r="D58" s="22">
        <v>-88648</v>
      </c>
      <c r="E58" s="23">
        <v>222225</v>
      </c>
      <c r="F58" s="22">
        <v>153085</v>
      </c>
      <c r="G58" s="22">
        <v>164581</v>
      </c>
      <c r="H58" s="22">
        <v>62716</v>
      </c>
      <c r="I58" s="23">
        <v>652103</v>
      </c>
      <c r="J58" s="22">
        <v>195014</v>
      </c>
      <c r="K58" s="22">
        <v>54149</v>
      </c>
      <c r="L58" s="22">
        <v>63177</v>
      </c>
      <c r="M58" s="23">
        <v>466657</v>
      </c>
      <c r="N58" s="22">
        <v>255297</v>
      </c>
      <c r="O58" s="22">
        <v>244055</v>
      </c>
      <c r="P58" s="22">
        <v>103183</v>
      </c>
      <c r="Q58" s="23">
        <v>511347</v>
      </c>
      <c r="R58" s="22">
        <v>238300</v>
      </c>
      <c r="S58" s="23">
        <v>511255</v>
      </c>
      <c r="T58" s="23">
        <v>280212</v>
      </c>
    </row>
    <row r="59" spans="1:20" ht="14.25" thickBot="1">
      <c r="A59" s="6" t="s">
        <v>35</v>
      </c>
      <c r="B59" s="22">
        <v>-404679</v>
      </c>
      <c r="C59" s="22">
        <v>-305375</v>
      </c>
      <c r="D59" s="22">
        <v>-179816</v>
      </c>
      <c r="E59" s="23">
        <v>444231</v>
      </c>
      <c r="F59" s="22">
        <v>253345</v>
      </c>
      <c r="G59" s="22">
        <v>300264</v>
      </c>
      <c r="H59" s="22">
        <v>98320</v>
      </c>
      <c r="I59" s="23">
        <v>838713</v>
      </c>
      <c r="J59" s="22">
        <v>175315</v>
      </c>
      <c r="K59" s="22">
        <v>149443</v>
      </c>
      <c r="L59" s="22">
        <v>128986</v>
      </c>
      <c r="M59" s="23">
        <v>709933</v>
      </c>
      <c r="N59" s="22">
        <v>391407</v>
      </c>
      <c r="O59" s="22">
        <v>365320</v>
      </c>
      <c r="P59" s="22">
        <v>154959</v>
      </c>
      <c r="Q59" s="23">
        <v>733746</v>
      </c>
      <c r="R59" s="22">
        <v>365949</v>
      </c>
      <c r="S59" s="23">
        <v>767160</v>
      </c>
      <c r="T59" s="23">
        <v>469876</v>
      </c>
    </row>
    <row r="60" spans="1:20" ht="14.25" thickTop="1">
      <c r="A60" s="7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2" ht="13.5">
      <c r="A62" s="19" t="s">
        <v>138</v>
      </c>
    </row>
    <row r="63" ht="13.5">
      <c r="A63" s="19" t="s">
        <v>139</v>
      </c>
    </row>
  </sheetData>
  <mergeCells count="1">
    <mergeCell ref="B6:T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N7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9" t="s">
        <v>134</v>
      </c>
      <c r="B2" s="13">
        <v>3640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thickBot="1">
      <c r="A3" s="10" t="s">
        <v>135</v>
      </c>
      <c r="B3" s="1" t="s">
        <v>136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9" t="s">
        <v>37</v>
      </c>
      <c r="B4" s="14" t="str">
        <f>HYPERLINK("http://www.kabupro.jp/mark/20131114/S1000IA2.htm","四半期報告書")</f>
        <v>四半期報告書</v>
      </c>
      <c r="C4" s="14" t="str">
        <f>HYPERLINK("http://www.kabupro.jp/mark/20130627/S000DQA3.htm","有価証券報告書")</f>
        <v>有価証券報告書</v>
      </c>
      <c r="D4" s="14" t="str">
        <f>HYPERLINK("http://www.kabupro.jp/mark/20131114/S1000IA2.htm","四半期報告書")</f>
        <v>四半期報告書</v>
      </c>
      <c r="E4" s="14" t="str">
        <f>HYPERLINK("http://www.kabupro.jp/mark/20130627/S000DQA3.htm","有価証券報告書")</f>
        <v>有価証券報告書</v>
      </c>
      <c r="F4" s="14" t="str">
        <f>HYPERLINK("http://www.kabupro.jp/mark/20121114/S000C9PS.htm","四半期報告書")</f>
        <v>四半期報告書</v>
      </c>
      <c r="G4" s="14" t="str">
        <f>HYPERLINK("http://www.kabupro.jp/mark/20120626/S000B51Q.htm","有価証券報告書")</f>
        <v>有価証券報告書</v>
      </c>
      <c r="H4" s="14" t="str">
        <f>HYPERLINK("http://www.kabupro.jp/mark/20110214/S0007REQ.htm","四半期報告書")</f>
        <v>四半期報告書</v>
      </c>
      <c r="I4" s="14" t="str">
        <f>HYPERLINK("http://www.kabupro.jp/mark/20111114/S0009Q04.htm","四半期報告書")</f>
        <v>四半期報告書</v>
      </c>
      <c r="J4" s="14" t="str">
        <f>HYPERLINK("http://www.kabupro.jp/mark/20100813/S0006MFB.htm","四半期報告書")</f>
        <v>四半期報告書</v>
      </c>
      <c r="K4" s="14" t="str">
        <f>HYPERLINK("http://www.kabupro.jp/mark/20110629/S0008OWS.htm","有価証券報告書")</f>
        <v>有価証券報告書</v>
      </c>
      <c r="L4" s="14" t="str">
        <f>HYPERLINK("http://www.kabupro.jp/mark/20110214/S0007REQ.htm","四半期報告書")</f>
        <v>四半期報告書</v>
      </c>
      <c r="M4" s="14" t="str">
        <f>HYPERLINK("http://www.kabupro.jp/mark/20100629/S00065ZF.htm","有価証券報告書")</f>
        <v>有価証券報告書</v>
      </c>
      <c r="N4" s="14" t="str">
        <f>HYPERLINK("http://www.kabupro.jp/mark/20100519/S0005QML.htm","有価証券届出書（新規公開時）")</f>
        <v>有価証券届出書（新規公開時）</v>
      </c>
    </row>
    <row r="5" spans="1:14" ht="14.25" thickBot="1">
      <c r="A5" s="10" t="s">
        <v>38</v>
      </c>
      <c r="B5" s="1" t="s">
        <v>47</v>
      </c>
      <c r="C5" s="1" t="s">
        <v>59</v>
      </c>
      <c r="D5" s="1" t="s">
        <v>47</v>
      </c>
      <c r="E5" s="1" t="s">
        <v>59</v>
      </c>
      <c r="F5" s="1" t="s">
        <v>55</v>
      </c>
      <c r="G5" s="1" t="s">
        <v>67</v>
      </c>
      <c r="H5" s="1" t="s">
        <v>69</v>
      </c>
      <c r="I5" s="1" t="s">
        <v>63</v>
      </c>
      <c r="J5" s="1" t="s">
        <v>73</v>
      </c>
      <c r="K5" s="1" t="s">
        <v>75</v>
      </c>
      <c r="L5" s="1" t="s">
        <v>69</v>
      </c>
      <c r="M5" s="1" t="s">
        <v>79</v>
      </c>
      <c r="N5" s="1" t="s">
        <v>77</v>
      </c>
    </row>
    <row r="6" spans="1:14" ht="15" thickBot="1" thickTop="1">
      <c r="A6" s="9" t="s">
        <v>39</v>
      </c>
      <c r="B6" s="17" t="s">
        <v>201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4.25" thickTop="1">
      <c r="A7" s="11" t="s">
        <v>40</v>
      </c>
      <c r="B7" s="13" t="s">
        <v>140</v>
      </c>
      <c r="C7" s="15" t="s">
        <v>51</v>
      </c>
      <c r="D7" s="13" t="s">
        <v>140</v>
      </c>
      <c r="E7" s="15" t="s">
        <v>51</v>
      </c>
      <c r="F7" s="13" t="s">
        <v>140</v>
      </c>
      <c r="G7" s="15" t="s">
        <v>51</v>
      </c>
      <c r="H7" s="13" t="s">
        <v>140</v>
      </c>
      <c r="I7" s="13" t="s">
        <v>140</v>
      </c>
      <c r="J7" s="13" t="s">
        <v>140</v>
      </c>
      <c r="K7" s="15" t="s">
        <v>51</v>
      </c>
      <c r="L7" s="13" t="s">
        <v>140</v>
      </c>
      <c r="M7" s="15" t="s">
        <v>51</v>
      </c>
      <c r="N7" s="15" t="s">
        <v>51</v>
      </c>
    </row>
    <row r="8" spans="1:14" ht="13.5">
      <c r="A8" s="12" t="s">
        <v>41</v>
      </c>
      <c r="B8" s="1" t="s">
        <v>141</v>
      </c>
      <c r="C8" s="16" t="s">
        <v>142</v>
      </c>
      <c r="D8" s="1" t="s">
        <v>142</v>
      </c>
      <c r="E8" s="16" t="s">
        <v>143</v>
      </c>
      <c r="F8" s="1" t="s">
        <v>143</v>
      </c>
      <c r="G8" s="16" t="s">
        <v>144</v>
      </c>
      <c r="H8" s="1" t="s">
        <v>144</v>
      </c>
      <c r="I8" s="1" t="s">
        <v>144</v>
      </c>
      <c r="J8" s="1" t="s">
        <v>144</v>
      </c>
      <c r="K8" s="16" t="s">
        <v>145</v>
      </c>
      <c r="L8" s="1" t="s">
        <v>145</v>
      </c>
      <c r="M8" s="16" t="s">
        <v>146</v>
      </c>
      <c r="N8" s="16" t="s">
        <v>147</v>
      </c>
    </row>
    <row r="9" spans="1:14" ht="13.5">
      <c r="A9" s="12" t="s">
        <v>42</v>
      </c>
      <c r="B9" s="1" t="s">
        <v>48</v>
      </c>
      <c r="C9" s="16" t="s">
        <v>52</v>
      </c>
      <c r="D9" s="1" t="s">
        <v>56</v>
      </c>
      <c r="E9" s="16" t="s">
        <v>60</v>
      </c>
      <c r="F9" s="1" t="s">
        <v>64</v>
      </c>
      <c r="G9" s="16" t="s">
        <v>68</v>
      </c>
      <c r="H9" s="1" t="s">
        <v>70</v>
      </c>
      <c r="I9" s="1" t="s">
        <v>72</v>
      </c>
      <c r="J9" s="1" t="s">
        <v>74</v>
      </c>
      <c r="K9" s="16" t="s">
        <v>76</v>
      </c>
      <c r="L9" s="1" t="s">
        <v>78</v>
      </c>
      <c r="M9" s="16" t="s">
        <v>80</v>
      </c>
      <c r="N9" s="16" t="s">
        <v>81</v>
      </c>
    </row>
    <row r="10" spans="1:14" ht="14.25" thickBot="1">
      <c r="A10" s="12" t="s">
        <v>43</v>
      </c>
      <c r="B10" s="1" t="s">
        <v>83</v>
      </c>
      <c r="C10" s="16" t="s">
        <v>83</v>
      </c>
      <c r="D10" s="1" t="s">
        <v>83</v>
      </c>
      <c r="E10" s="16" t="s">
        <v>83</v>
      </c>
      <c r="F10" s="1" t="s">
        <v>83</v>
      </c>
      <c r="G10" s="16" t="s">
        <v>83</v>
      </c>
      <c r="H10" s="1" t="s">
        <v>83</v>
      </c>
      <c r="I10" s="1" t="s">
        <v>83</v>
      </c>
      <c r="J10" s="1" t="s">
        <v>83</v>
      </c>
      <c r="K10" s="16" t="s">
        <v>83</v>
      </c>
      <c r="L10" s="1" t="s">
        <v>83</v>
      </c>
      <c r="M10" s="16" t="s">
        <v>83</v>
      </c>
      <c r="N10" s="16" t="s">
        <v>83</v>
      </c>
    </row>
    <row r="11" spans="1:14" ht="14.25" thickTop="1">
      <c r="A11" s="27" t="s">
        <v>148</v>
      </c>
      <c r="B11" s="20">
        <v>-457819</v>
      </c>
      <c r="C11" s="21">
        <v>666456</v>
      </c>
      <c r="D11" s="20">
        <v>464846</v>
      </c>
      <c r="E11" s="21">
        <v>1490817</v>
      </c>
      <c r="F11" s="20">
        <v>203592</v>
      </c>
      <c r="G11" s="21">
        <v>1176590</v>
      </c>
      <c r="H11" s="20">
        <v>646705</v>
      </c>
      <c r="I11" s="20">
        <v>609376</v>
      </c>
      <c r="J11" s="20">
        <v>258143</v>
      </c>
      <c r="K11" s="21">
        <v>1245093</v>
      </c>
      <c r="L11" s="20">
        <v>604249</v>
      </c>
      <c r="M11" s="21">
        <v>1278415</v>
      </c>
      <c r="N11" s="21">
        <v>750089</v>
      </c>
    </row>
    <row r="12" spans="1:14" ht="13.5">
      <c r="A12" s="5" t="s">
        <v>149</v>
      </c>
      <c r="B12" s="22">
        <v>343290</v>
      </c>
      <c r="C12" s="23">
        <v>463805</v>
      </c>
      <c r="D12" s="22">
        <v>218661</v>
      </c>
      <c r="E12" s="23">
        <v>472501</v>
      </c>
      <c r="F12" s="22">
        <v>225387</v>
      </c>
      <c r="G12" s="23">
        <v>560744</v>
      </c>
      <c r="H12" s="22">
        <v>386504</v>
      </c>
      <c r="I12" s="22">
        <v>253996</v>
      </c>
      <c r="J12" s="22">
        <v>128684</v>
      </c>
      <c r="K12" s="23">
        <v>525957</v>
      </c>
      <c r="L12" s="22">
        <v>391392</v>
      </c>
      <c r="M12" s="23">
        <v>535350</v>
      </c>
      <c r="N12" s="23">
        <v>378132</v>
      </c>
    </row>
    <row r="13" spans="1:14" ht="13.5">
      <c r="A13" s="5" t="s">
        <v>150</v>
      </c>
      <c r="B13" s="22">
        <v>36131</v>
      </c>
      <c r="C13" s="23"/>
      <c r="D13" s="22"/>
      <c r="E13" s="23"/>
      <c r="F13" s="22"/>
      <c r="G13" s="23"/>
      <c r="H13" s="22"/>
      <c r="I13" s="22"/>
      <c r="J13" s="22"/>
      <c r="K13" s="23"/>
      <c r="L13" s="22"/>
      <c r="M13" s="23"/>
      <c r="N13" s="23">
        <v>135249</v>
      </c>
    </row>
    <row r="14" spans="1:14" ht="13.5">
      <c r="A14" s="5" t="s">
        <v>151</v>
      </c>
      <c r="B14" s="22"/>
      <c r="C14" s="23"/>
      <c r="D14" s="22"/>
      <c r="E14" s="23"/>
      <c r="F14" s="22"/>
      <c r="G14" s="23">
        <v>5268</v>
      </c>
      <c r="H14" s="22">
        <v>2927</v>
      </c>
      <c r="I14" s="22">
        <v>491</v>
      </c>
      <c r="J14" s="22">
        <v>348</v>
      </c>
      <c r="K14" s="23">
        <v>27852</v>
      </c>
      <c r="L14" s="22">
        <v>6123</v>
      </c>
      <c r="M14" s="23">
        <v>31098</v>
      </c>
      <c r="N14" s="23">
        <v>23514</v>
      </c>
    </row>
    <row r="15" spans="1:14" ht="13.5">
      <c r="A15" s="5" t="s">
        <v>152</v>
      </c>
      <c r="B15" s="22"/>
      <c r="C15" s="23"/>
      <c r="D15" s="22"/>
      <c r="E15" s="23"/>
      <c r="F15" s="22"/>
      <c r="G15" s="23"/>
      <c r="H15" s="22"/>
      <c r="I15" s="22"/>
      <c r="J15" s="22"/>
      <c r="K15" s="23">
        <v>1528</v>
      </c>
      <c r="L15" s="22">
        <v>1528</v>
      </c>
      <c r="M15" s="23">
        <v>1500</v>
      </c>
      <c r="N15" s="23"/>
    </row>
    <row r="16" spans="1:14" ht="13.5">
      <c r="A16" s="5" t="s">
        <v>153</v>
      </c>
      <c r="B16" s="22">
        <v>-579</v>
      </c>
      <c r="C16" s="23">
        <v>-2456</v>
      </c>
      <c r="D16" s="22">
        <v>2337</v>
      </c>
      <c r="E16" s="23">
        <v>3835</v>
      </c>
      <c r="F16" s="22">
        <v>-296</v>
      </c>
      <c r="G16" s="23">
        <v>-2147</v>
      </c>
      <c r="H16" s="22">
        <v>-232</v>
      </c>
      <c r="I16" s="22">
        <v>132</v>
      </c>
      <c r="J16" s="22">
        <v>-281</v>
      </c>
      <c r="K16" s="23">
        <v>-12781</v>
      </c>
      <c r="L16" s="22">
        <v>-4381</v>
      </c>
      <c r="M16" s="23">
        <v>-7692</v>
      </c>
      <c r="N16" s="23">
        <v>-79844</v>
      </c>
    </row>
    <row r="17" spans="1:14" ht="13.5">
      <c r="A17" s="5" t="s">
        <v>154</v>
      </c>
      <c r="B17" s="22">
        <v>19548</v>
      </c>
      <c r="C17" s="23">
        <v>2906</v>
      </c>
      <c r="D17" s="22">
        <v>9919</v>
      </c>
      <c r="E17" s="23">
        <v>11320</v>
      </c>
      <c r="F17" s="22">
        <v>16927</v>
      </c>
      <c r="G17" s="23">
        <v>3952</v>
      </c>
      <c r="H17" s="22">
        <v>-316561</v>
      </c>
      <c r="I17" s="22">
        <v>13673</v>
      </c>
      <c r="J17" s="22">
        <v>-309487</v>
      </c>
      <c r="K17" s="23">
        <v>-8193</v>
      </c>
      <c r="L17" s="22">
        <v>-324487</v>
      </c>
      <c r="M17" s="23">
        <v>998</v>
      </c>
      <c r="N17" s="23">
        <v>26740</v>
      </c>
    </row>
    <row r="18" spans="1:14" ht="13.5">
      <c r="A18" s="5" t="s">
        <v>155</v>
      </c>
      <c r="B18" s="22">
        <v>11510</v>
      </c>
      <c r="C18" s="23">
        <v>50064</v>
      </c>
      <c r="D18" s="22">
        <v>22362</v>
      </c>
      <c r="E18" s="23">
        <v>10230</v>
      </c>
      <c r="F18" s="22">
        <v>2591</v>
      </c>
      <c r="G18" s="23">
        <v>48255</v>
      </c>
      <c r="H18" s="22">
        <v>48300</v>
      </c>
      <c r="I18" s="22">
        <v>29378</v>
      </c>
      <c r="J18" s="22">
        <v>8283</v>
      </c>
      <c r="K18" s="23">
        <v>69657</v>
      </c>
      <c r="L18" s="22">
        <v>69300</v>
      </c>
      <c r="M18" s="23">
        <v>77072</v>
      </c>
      <c r="N18" s="23">
        <v>62662</v>
      </c>
    </row>
    <row r="19" spans="1:14" ht="13.5">
      <c r="A19" s="5" t="s">
        <v>156</v>
      </c>
      <c r="B19" s="22">
        <v>-508</v>
      </c>
      <c r="C19" s="23">
        <v>244</v>
      </c>
      <c r="D19" s="22">
        <v>309</v>
      </c>
      <c r="E19" s="23">
        <v>-2492</v>
      </c>
      <c r="F19" s="22">
        <v>-3281</v>
      </c>
      <c r="G19" s="23">
        <v>-6977</v>
      </c>
      <c r="H19" s="22">
        <v>-4708</v>
      </c>
      <c r="I19" s="22">
        <v>9846</v>
      </c>
      <c r="J19" s="22">
        <v>-232</v>
      </c>
      <c r="K19" s="23">
        <v>-11092</v>
      </c>
      <c r="L19" s="22">
        <v>-3671</v>
      </c>
      <c r="M19" s="23">
        <v>361</v>
      </c>
      <c r="N19" s="23">
        <v>7082</v>
      </c>
    </row>
    <row r="20" spans="1:14" ht="13.5">
      <c r="A20" s="5" t="s">
        <v>157</v>
      </c>
      <c r="B20" s="22">
        <v>1326</v>
      </c>
      <c r="C20" s="23"/>
      <c r="D20" s="22"/>
      <c r="E20" s="23">
        <v>-3420</v>
      </c>
      <c r="F20" s="22">
        <v>-1452</v>
      </c>
      <c r="G20" s="23">
        <v>3420</v>
      </c>
      <c r="H20" s="22">
        <v>7525</v>
      </c>
      <c r="I20" s="22"/>
      <c r="J20" s="22"/>
      <c r="K20" s="23">
        <v>-453</v>
      </c>
      <c r="L20" s="22">
        <v>13547</v>
      </c>
      <c r="M20" s="23">
        <v>-81480</v>
      </c>
      <c r="N20" s="23">
        <v>-96168</v>
      </c>
    </row>
    <row r="21" spans="1:14" ht="13.5">
      <c r="A21" s="5" t="s">
        <v>158</v>
      </c>
      <c r="B21" s="22">
        <v>-7421</v>
      </c>
      <c r="C21" s="23">
        <v>-8385</v>
      </c>
      <c r="D21" s="22">
        <v>-7945</v>
      </c>
      <c r="E21" s="23">
        <v>-9744</v>
      </c>
      <c r="F21" s="22">
        <v>-9364</v>
      </c>
      <c r="G21" s="23">
        <v>-10350</v>
      </c>
      <c r="H21" s="22">
        <v>-9828</v>
      </c>
      <c r="I21" s="22">
        <v>-9427</v>
      </c>
      <c r="J21" s="22">
        <v>-5435</v>
      </c>
      <c r="K21" s="23">
        <v>-11903</v>
      </c>
      <c r="L21" s="22">
        <v>-10925</v>
      </c>
      <c r="M21" s="23">
        <v>-19065</v>
      </c>
      <c r="N21" s="23">
        <v>-17583</v>
      </c>
    </row>
    <row r="22" spans="1:14" ht="13.5">
      <c r="A22" s="5" t="s">
        <v>159</v>
      </c>
      <c r="B22" s="22">
        <v>11384</v>
      </c>
      <c r="C22" s="23">
        <v>9541</v>
      </c>
      <c r="D22" s="22">
        <v>3621</v>
      </c>
      <c r="E22" s="23">
        <v>6309</v>
      </c>
      <c r="F22" s="22">
        <v>3054</v>
      </c>
      <c r="G22" s="23">
        <v>8479</v>
      </c>
      <c r="H22" s="22">
        <v>6204</v>
      </c>
      <c r="I22" s="22">
        <v>3911</v>
      </c>
      <c r="J22" s="22">
        <v>2046</v>
      </c>
      <c r="K22" s="23">
        <v>25439</v>
      </c>
      <c r="L22" s="22">
        <v>21491</v>
      </c>
      <c r="M22" s="23">
        <v>55302</v>
      </c>
      <c r="N22" s="23">
        <v>68717</v>
      </c>
    </row>
    <row r="23" spans="1:14" ht="13.5">
      <c r="A23" s="5" t="s">
        <v>160</v>
      </c>
      <c r="B23" s="22">
        <v>-45</v>
      </c>
      <c r="C23" s="23">
        <v>-17782</v>
      </c>
      <c r="D23" s="22">
        <v>5888</v>
      </c>
      <c r="E23" s="23">
        <v>-6080</v>
      </c>
      <c r="F23" s="22">
        <v>1026</v>
      </c>
      <c r="G23" s="23"/>
      <c r="H23" s="22"/>
      <c r="I23" s="22"/>
      <c r="J23" s="22"/>
      <c r="K23" s="23"/>
      <c r="L23" s="22"/>
      <c r="M23" s="23"/>
      <c r="N23" s="23"/>
    </row>
    <row r="24" spans="1:14" ht="13.5">
      <c r="A24" s="5" t="s">
        <v>161</v>
      </c>
      <c r="B24" s="22"/>
      <c r="C24" s="23"/>
      <c r="D24" s="22"/>
      <c r="E24" s="23"/>
      <c r="F24" s="22"/>
      <c r="G24" s="23"/>
      <c r="H24" s="22"/>
      <c r="I24" s="22"/>
      <c r="J24" s="22"/>
      <c r="K24" s="23"/>
      <c r="L24" s="22"/>
      <c r="M24" s="23"/>
      <c r="N24" s="23"/>
    </row>
    <row r="25" spans="1:14" ht="13.5">
      <c r="A25" s="5" t="s">
        <v>162</v>
      </c>
      <c r="B25" s="22"/>
      <c r="C25" s="23">
        <v>155</v>
      </c>
      <c r="D25" s="22">
        <v>-1255</v>
      </c>
      <c r="E25" s="23"/>
      <c r="F25" s="22"/>
      <c r="G25" s="23">
        <v>-1814</v>
      </c>
      <c r="H25" s="22"/>
      <c r="I25" s="22"/>
      <c r="J25" s="22"/>
      <c r="K25" s="23"/>
      <c r="L25" s="22"/>
      <c r="M25" s="23"/>
      <c r="N25" s="23"/>
    </row>
    <row r="26" spans="1:14" ht="13.5">
      <c r="A26" s="5" t="s">
        <v>163</v>
      </c>
      <c r="B26" s="22">
        <v>196155</v>
      </c>
      <c r="C26" s="23"/>
      <c r="D26" s="22"/>
      <c r="E26" s="23"/>
      <c r="F26" s="22"/>
      <c r="G26" s="23"/>
      <c r="H26" s="22"/>
      <c r="I26" s="22"/>
      <c r="J26" s="22"/>
      <c r="K26" s="23"/>
      <c r="L26" s="22"/>
      <c r="M26" s="23"/>
      <c r="N26" s="23"/>
    </row>
    <row r="27" spans="1:14" ht="13.5">
      <c r="A27" s="5" t="s">
        <v>164</v>
      </c>
      <c r="B27" s="22"/>
      <c r="C27" s="23">
        <v>11317</v>
      </c>
      <c r="D27" s="22">
        <v>3035</v>
      </c>
      <c r="E27" s="23">
        <v>2400</v>
      </c>
      <c r="F27" s="22"/>
      <c r="G27" s="23"/>
      <c r="H27" s="22"/>
      <c r="I27" s="22"/>
      <c r="J27" s="22"/>
      <c r="K27" s="23"/>
      <c r="L27" s="22"/>
      <c r="M27" s="23"/>
      <c r="N27" s="23"/>
    </row>
    <row r="28" spans="1:14" ht="13.5">
      <c r="A28" s="5" t="s">
        <v>165</v>
      </c>
      <c r="B28" s="22"/>
      <c r="C28" s="23">
        <v>-1205</v>
      </c>
      <c r="D28" s="22">
        <v>-1205</v>
      </c>
      <c r="E28" s="23"/>
      <c r="F28" s="22"/>
      <c r="G28" s="23"/>
      <c r="H28" s="22"/>
      <c r="I28" s="22"/>
      <c r="J28" s="22"/>
      <c r="K28" s="23"/>
      <c r="L28" s="22"/>
      <c r="M28" s="23"/>
      <c r="N28" s="23"/>
    </row>
    <row r="29" spans="1:14" ht="13.5">
      <c r="A29" s="5" t="s">
        <v>166</v>
      </c>
      <c r="B29" s="22"/>
      <c r="C29" s="23">
        <v>-10914</v>
      </c>
      <c r="D29" s="22">
        <v>-10914</v>
      </c>
      <c r="E29" s="23"/>
      <c r="F29" s="22"/>
      <c r="G29" s="23"/>
      <c r="H29" s="22"/>
      <c r="I29" s="22"/>
      <c r="J29" s="22"/>
      <c r="K29" s="23"/>
      <c r="L29" s="22"/>
      <c r="M29" s="23">
        <v>451</v>
      </c>
      <c r="N29" s="23"/>
    </row>
    <row r="30" spans="1:14" ht="13.5">
      <c r="A30" s="5" t="s">
        <v>167</v>
      </c>
      <c r="B30" s="22">
        <v>-205435</v>
      </c>
      <c r="C30" s="23"/>
      <c r="D30" s="22"/>
      <c r="E30" s="23"/>
      <c r="F30" s="22"/>
      <c r="G30" s="23"/>
      <c r="H30" s="22"/>
      <c r="I30" s="22"/>
      <c r="J30" s="22"/>
      <c r="K30" s="23"/>
      <c r="L30" s="22"/>
      <c r="M30" s="23"/>
      <c r="N30" s="23"/>
    </row>
    <row r="31" spans="1:14" ht="13.5">
      <c r="A31" s="5" t="s">
        <v>168</v>
      </c>
      <c r="B31" s="22">
        <v>1031041</v>
      </c>
      <c r="C31" s="23">
        <v>1834310</v>
      </c>
      <c r="D31" s="22">
        <v>2225710</v>
      </c>
      <c r="E31" s="23">
        <v>-1485980</v>
      </c>
      <c r="F31" s="22">
        <v>1236770</v>
      </c>
      <c r="G31" s="23">
        <v>-900803</v>
      </c>
      <c r="H31" s="22">
        <v>285640</v>
      </c>
      <c r="I31" s="22">
        <v>-53354</v>
      </c>
      <c r="J31" s="22">
        <v>797015</v>
      </c>
      <c r="K31" s="23">
        <v>-56346</v>
      </c>
      <c r="L31" s="22">
        <v>1128222</v>
      </c>
      <c r="M31" s="23">
        <v>237896</v>
      </c>
      <c r="N31" s="23">
        <v>-535560</v>
      </c>
    </row>
    <row r="32" spans="1:14" ht="13.5">
      <c r="A32" s="5" t="s">
        <v>169</v>
      </c>
      <c r="B32" s="22">
        <v>-213883</v>
      </c>
      <c r="C32" s="23">
        <v>166177</v>
      </c>
      <c r="D32" s="22">
        <v>-653080</v>
      </c>
      <c r="E32" s="23">
        <v>-116122</v>
      </c>
      <c r="F32" s="22">
        <v>-364693</v>
      </c>
      <c r="G32" s="23">
        <v>70047</v>
      </c>
      <c r="H32" s="22">
        <v>-93423</v>
      </c>
      <c r="I32" s="22">
        <v>-121033</v>
      </c>
      <c r="J32" s="22">
        <v>-182629</v>
      </c>
      <c r="K32" s="23">
        <v>336138</v>
      </c>
      <c r="L32" s="22">
        <v>-80589</v>
      </c>
      <c r="M32" s="23">
        <v>674539</v>
      </c>
      <c r="N32" s="23">
        <v>-523151</v>
      </c>
    </row>
    <row r="33" spans="1:14" ht="13.5">
      <c r="A33" s="5" t="s">
        <v>170</v>
      </c>
      <c r="B33" s="22">
        <v>-191577</v>
      </c>
      <c r="C33" s="23">
        <v>-340522</v>
      </c>
      <c r="D33" s="22">
        <v>24451</v>
      </c>
      <c r="E33" s="23">
        <v>336246</v>
      </c>
      <c r="F33" s="22">
        <v>-201569</v>
      </c>
      <c r="G33" s="23">
        <v>159957</v>
      </c>
      <c r="H33" s="22">
        <v>-166004</v>
      </c>
      <c r="I33" s="22">
        <v>51740</v>
      </c>
      <c r="J33" s="22">
        <v>-42465</v>
      </c>
      <c r="K33" s="23">
        <v>-587639</v>
      </c>
      <c r="L33" s="22">
        <v>-789903</v>
      </c>
      <c r="M33" s="23">
        <v>88550</v>
      </c>
      <c r="N33" s="23">
        <v>399649</v>
      </c>
    </row>
    <row r="34" spans="1:14" ht="13.5">
      <c r="A34" s="5" t="s">
        <v>171</v>
      </c>
      <c r="B34" s="22">
        <v>-4756</v>
      </c>
      <c r="C34" s="23">
        <v>14979</v>
      </c>
      <c r="D34" s="22">
        <v>43066</v>
      </c>
      <c r="E34" s="23">
        <v>-56699</v>
      </c>
      <c r="F34" s="22">
        <v>7036</v>
      </c>
      <c r="G34" s="23">
        <v>51261</v>
      </c>
      <c r="H34" s="22">
        <v>102637</v>
      </c>
      <c r="I34" s="22">
        <v>105474</v>
      </c>
      <c r="J34" s="22">
        <v>127478</v>
      </c>
      <c r="K34" s="23">
        <v>-152743</v>
      </c>
      <c r="L34" s="22">
        <v>485993</v>
      </c>
      <c r="M34" s="23">
        <v>-456396</v>
      </c>
      <c r="N34" s="23">
        <v>450128</v>
      </c>
    </row>
    <row r="35" spans="1:14" ht="13.5">
      <c r="A35" s="5" t="s">
        <v>88</v>
      </c>
      <c r="B35" s="22">
        <v>-175550</v>
      </c>
      <c r="C35" s="23">
        <v>-207196</v>
      </c>
      <c r="D35" s="22">
        <v>-236534</v>
      </c>
      <c r="E35" s="23">
        <v>-30809</v>
      </c>
      <c r="F35" s="22">
        <v>-134195</v>
      </c>
      <c r="G35" s="23">
        <v>100006</v>
      </c>
      <c r="H35" s="22">
        <v>168869</v>
      </c>
      <c r="I35" s="22">
        <v>-55768</v>
      </c>
      <c r="J35" s="22">
        <v>200335</v>
      </c>
      <c r="K35" s="23">
        <v>-79558</v>
      </c>
      <c r="L35" s="22">
        <v>-28805</v>
      </c>
      <c r="M35" s="23">
        <v>53335</v>
      </c>
      <c r="N35" s="23">
        <v>90399</v>
      </c>
    </row>
    <row r="36" spans="1:14" ht="13.5">
      <c r="A36" s="5" t="s">
        <v>172</v>
      </c>
      <c r="B36" s="22">
        <v>392811</v>
      </c>
      <c r="C36" s="23">
        <v>2840520</v>
      </c>
      <c r="D36" s="22">
        <v>2113276</v>
      </c>
      <c r="E36" s="23">
        <v>728864</v>
      </c>
      <c r="F36" s="22">
        <v>981535</v>
      </c>
      <c r="G36" s="23">
        <v>1304735</v>
      </c>
      <c r="H36" s="22">
        <v>1072744</v>
      </c>
      <c r="I36" s="22">
        <v>846623</v>
      </c>
      <c r="J36" s="22">
        <v>989991</v>
      </c>
      <c r="K36" s="23">
        <v>1292246</v>
      </c>
      <c r="L36" s="22">
        <v>1479084</v>
      </c>
      <c r="M36" s="23">
        <v>2456953</v>
      </c>
      <c r="N36" s="23">
        <v>1241437</v>
      </c>
    </row>
    <row r="37" spans="1:14" ht="13.5">
      <c r="A37" s="5" t="s">
        <v>173</v>
      </c>
      <c r="B37" s="22">
        <v>7435</v>
      </c>
      <c r="C37" s="23">
        <v>8391</v>
      </c>
      <c r="D37" s="22">
        <v>7964</v>
      </c>
      <c r="E37" s="23">
        <v>10113</v>
      </c>
      <c r="F37" s="22">
        <v>9646</v>
      </c>
      <c r="G37" s="23">
        <v>10517</v>
      </c>
      <c r="H37" s="22">
        <v>9948</v>
      </c>
      <c r="I37" s="22">
        <v>9715</v>
      </c>
      <c r="J37" s="22">
        <v>5476</v>
      </c>
      <c r="K37" s="23">
        <v>12080</v>
      </c>
      <c r="L37" s="22">
        <v>10820</v>
      </c>
      <c r="M37" s="23">
        <v>19650</v>
      </c>
      <c r="N37" s="23">
        <v>17832</v>
      </c>
    </row>
    <row r="38" spans="1:14" ht="13.5">
      <c r="A38" s="5" t="s">
        <v>174</v>
      </c>
      <c r="B38" s="22">
        <v>-11340</v>
      </c>
      <c r="C38" s="23">
        <v>-10403</v>
      </c>
      <c r="D38" s="22">
        <v>-3608</v>
      </c>
      <c r="E38" s="23">
        <v>-6401</v>
      </c>
      <c r="F38" s="22">
        <v>-3114</v>
      </c>
      <c r="G38" s="23">
        <v>-8640</v>
      </c>
      <c r="H38" s="22">
        <v>-6306</v>
      </c>
      <c r="I38" s="22">
        <v>-3963</v>
      </c>
      <c r="J38" s="22">
        <v>-2055</v>
      </c>
      <c r="K38" s="23">
        <v>-30179</v>
      </c>
      <c r="L38" s="22">
        <v>-21204</v>
      </c>
      <c r="M38" s="23">
        <v>-55513</v>
      </c>
      <c r="N38" s="23">
        <v>-69062</v>
      </c>
    </row>
    <row r="39" spans="1:14" ht="13.5">
      <c r="A39" s="5" t="s">
        <v>175</v>
      </c>
      <c r="B39" s="22">
        <v>205435</v>
      </c>
      <c r="C39" s="23"/>
      <c r="D39" s="22"/>
      <c r="E39" s="23"/>
      <c r="F39" s="22"/>
      <c r="G39" s="23"/>
      <c r="H39" s="22"/>
      <c r="I39" s="22"/>
      <c r="J39" s="22"/>
      <c r="K39" s="23"/>
      <c r="L39" s="22"/>
      <c r="M39" s="23"/>
      <c r="N39" s="23"/>
    </row>
    <row r="40" spans="1:14" ht="13.5">
      <c r="A40" s="5" t="s">
        <v>176</v>
      </c>
      <c r="B40" s="22">
        <v>-19218</v>
      </c>
      <c r="C40" s="23">
        <v>-596840</v>
      </c>
      <c r="D40" s="22">
        <v>-304083</v>
      </c>
      <c r="E40" s="23">
        <v>-625763</v>
      </c>
      <c r="F40" s="22">
        <v>-340456</v>
      </c>
      <c r="G40" s="23">
        <v>-561652</v>
      </c>
      <c r="H40" s="22">
        <v>-561537</v>
      </c>
      <c r="I40" s="22">
        <v>-327545</v>
      </c>
      <c r="J40" s="22">
        <v>-325636</v>
      </c>
      <c r="K40" s="23">
        <v>-371011</v>
      </c>
      <c r="L40" s="22">
        <v>-370763</v>
      </c>
      <c r="M40" s="23">
        <v>-426061</v>
      </c>
      <c r="N40" s="23">
        <v>-260114</v>
      </c>
    </row>
    <row r="41" spans="1:14" ht="13.5">
      <c r="A41" s="5" t="s">
        <v>177</v>
      </c>
      <c r="B41" s="22">
        <v>96525</v>
      </c>
      <c r="C41" s="23"/>
      <c r="D41" s="22"/>
      <c r="E41" s="23"/>
      <c r="F41" s="22"/>
      <c r="G41" s="23"/>
      <c r="H41" s="22"/>
      <c r="I41" s="22"/>
      <c r="J41" s="22"/>
      <c r="K41" s="23"/>
      <c r="L41" s="22"/>
      <c r="M41" s="23"/>
      <c r="N41" s="23"/>
    </row>
    <row r="42" spans="1:14" ht="14.25" thickBot="1">
      <c r="A42" s="4" t="s">
        <v>178</v>
      </c>
      <c r="B42" s="24">
        <v>671648</v>
      </c>
      <c r="C42" s="25">
        <v>2235668</v>
      </c>
      <c r="D42" s="24">
        <v>1813548</v>
      </c>
      <c r="E42" s="25">
        <v>106812</v>
      </c>
      <c r="F42" s="24">
        <v>647610</v>
      </c>
      <c r="G42" s="25">
        <v>744960</v>
      </c>
      <c r="H42" s="24">
        <v>514848</v>
      </c>
      <c r="I42" s="24">
        <v>524830</v>
      </c>
      <c r="J42" s="24">
        <v>667776</v>
      </c>
      <c r="K42" s="25">
        <v>903135</v>
      </c>
      <c r="L42" s="24">
        <v>1097937</v>
      </c>
      <c r="M42" s="25">
        <v>1995029</v>
      </c>
      <c r="N42" s="25">
        <v>930093</v>
      </c>
    </row>
    <row r="43" spans="1:14" ht="14.25" thickTop="1">
      <c r="A43" s="5" t="s">
        <v>179</v>
      </c>
      <c r="B43" s="22">
        <v>-90000</v>
      </c>
      <c r="C43" s="23">
        <v>-180000</v>
      </c>
      <c r="D43" s="22">
        <v>-90000</v>
      </c>
      <c r="E43" s="23">
        <v>-500000</v>
      </c>
      <c r="F43" s="22">
        <v>-415000</v>
      </c>
      <c r="G43" s="23">
        <v>-721000</v>
      </c>
      <c r="H43" s="22">
        <v>-688000</v>
      </c>
      <c r="I43" s="22">
        <v>-415000</v>
      </c>
      <c r="J43" s="22">
        <v>-407500</v>
      </c>
      <c r="K43" s="23">
        <v>-560000</v>
      </c>
      <c r="L43" s="22">
        <v>-522500</v>
      </c>
      <c r="M43" s="23">
        <v>-730000</v>
      </c>
      <c r="N43" s="23">
        <v>-30000</v>
      </c>
    </row>
    <row r="44" spans="1:14" ht="13.5">
      <c r="A44" s="5" t="s">
        <v>180</v>
      </c>
      <c r="B44" s="22"/>
      <c r="C44" s="23">
        <v>180000</v>
      </c>
      <c r="D44" s="22"/>
      <c r="E44" s="23">
        <v>1032000</v>
      </c>
      <c r="F44" s="22">
        <v>162000</v>
      </c>
      <c r="G44" s="23">
        <v>480000</v>
      </c>
      <c r="H44" s="22">
        <v>30000</v>
      </c>
      <c r="I44" s="22">
        <v>12000</v>
      </c>
      <c r="J44" s="22"/>
      <c r="K44" s="23">
        <v>330000</v>
      </c>
      <c r="L44" s="22">
        <v>80000</v>
      </c>
      <c r="M44" s="23">
        <v>1030000</v>
      </c>
      <c r="N44" s="23">
        <v>33000</v>
      </c>
    </row>
    <row r="45" spans="1:14" ht="13.5">
      <c r="A45" s="5" t="s">
        <v>181</v>
      </c>
      <c r="B45" s="22">
        <v>-594256</v>
      </c>
      <c r="C45" s="23">
        <v>-2763296</v>
      </c>
      <c r="D45" s="22">
        <v>-1280398</v>
      </c>
      <c r="E45" s="23">
        <v>-1505966</v>
      </c>
      <c r="F45" s="22">
        <v>-115778</v>
      </c>
      <c r="G45" s="23">
        <v>-220400</v>
      </c>
      <c r="H45" s="22">
        <v>-196272</v>
      </c>
      <c r="I45" s="22">
        <v>-167847</v>
      </c>
      <c r="J45" s="22">
        <v>-93114</v>
      </c>
      <c r="K45" s="23">
        <v>-601415</v>
      </c>
      <c r="L45" s="22">
        <v>-548128</v>
      </c>
      <c r="M45" s="23">
        <v>-53770</v>
      </c>
      <c r="N45" s="23">
        <v>-776968</v>
      </c>
    </row>
    <row r="46" spans="1:14" ht="13.5">
      <c r="A46" s="5" t="s">
        <v>182</v>
      </c>
      <c r="B46" s="22"/>
      <c r="C46" s="23">
        <v>2483</v>
      </c>
      <c r="D46" s="22">
        <v>2415</v>
      </c>
      <c r="E46" s="23"/>
      <c r="F46" s="22"/>
      <c r="G46" s="23"/>
      <c r="H46" s="22"/>
      <c r="I46" s="22"/>
      <c r="J46" s="22"/>
      <c r="K46" s="23"/>
      <c r="L46" s="22"/>
      <c r="M46" s="23"/>
      <c r="N46" s="23"/>
    </row>
    <row r="47" spans="1:14" ht="13.5">
      <c r="A47" s="5" t="s">
        <v>183</v>
      </c>
      <c r="B47" s="22">
        <v>-49776</v>
      </c>
      <c r="C47" s="23">
        <v>-60237</v>
      </c>
      <c r="D47" s="22">
        <v>-17514</v>
      </c>
      <c r="E47" s="23">
        <v>-174845</v>
      </c>
      <c r="F47" s="22">
        <v>-153670</v>
      </c>
      <c r="G47" s="23">
        <v>-359280</v>
      </c>
      <c r="H47" s="22">
        <v>-305776</v>
      </c>
      <c r="I47" s="22">
        <v>-198187</v>
      </c>
      <c r="J47" s="22">
        <v>-89250</v>
      </c>
      <c r="K47" s="23">
        <v>-136744</v>
      </c>
      <c r="L47" s="22">
        <v>-130447</v>
      </c>
      <c r="M47" s="23">
        <v>-41611</v>
      </c>
      <c r="N47" s="23">
        <v>-520773</v>
      </c>
    </row>
    <row r="48" spans="1:14" ht="13.5">
      <c r="A48" s="5" t="s">
        <v>184</v>
      </c>
      <c r="B48" s="22">
        <v>-500</v>
      </c>
      <c r="C48" s="23">
        <v>-499445</v>
      </c>
      <c r="D48" s="22"/>
      <c r="E48" s="23"/>
      <c r="F48" s="22"/>
      <c r="G48" s="23"/>
      <c r="H48" s="22"/>
      <c r="I48" s="22"/>
      <c r="J48" s="22"/>
      <c r="K48" s="23"/>
      <c r="L48" s="22"/>
      <c r="M48" s="23"/>
      <c r="N48" s="23"/>
    </row>
    <row r="49" spans="1:14" ht="13.5">
      <c r="A49" s="5" t="s">
        <v>185</v>
      </c>
      <c r="B49" s="22"/>
      <c r="C49" s="23">
        <v>26313</v>
      </c>
      <c r="D49" s="22">
        <v>8579</v>
      </c>
      <c r="E49" s="23">
        <v>10591</v>
      </c>
      <c r="F49" s="22"/>
      <c r="G49" s="23"/>
      <c r="H49" s="22"/>
      <c r="I49" s="22"/>
      <c r="J49" s="22"/>
      <c r="K49" s="23">
        <v>1200</v>
      </c>
      <c r="L49" s="22"/>
      <c r="M49" s="23"/>
      <c r="N49" s="23"/>
    </row>
    <row r="50" spans="1:14" ht="13.5">
      <c r="A50" s="5" t="s">
        <v>186</v>
      </c>
      <c r="B50" s="22"/>
      <c r="C50" s="23">
        <v>32265</v>
      </c>
      <c r="D50" s="22">
        <v>32265</v>
      </c>
      <c r="E50" s="23"/>
      <c r="F50" s="22"/>
      <c r="G50" s="23"/>
      <c r="H50" s="22"/>
      <c r="I50" s="22"/>
      <c r="J50" s="22"/>
      <c r="K50" s="23"/>
      <c r="L50" s="22"/>
      <c r="M50" s="23">
        <v>1048</v>
      </c>
      <c r="N50" s="23"/>
    </row>
    <row r="51" spans="1:14" ht="13.5">
      <c r="A51" s="5" t="s">
        <v>187</v>
      </c>
      <c r="B51" s="22"/>
      <c r="C51" s="23">
        <v>-6500</v>
      </c>
      <c r="D51" s="22">
        <v>-6500</v>
      </c>
      <c r="E51" s="23"/>
      <c r="F51" s="22"/>
      <c r="G51" s="23"/>
      <c r="H51" s="22"/>
      <c r="I51" s="22"/>
      <c r="J51" s="22"/>
      <c r="K51" s="23"/>
      <c r="L51" s="22"/>
      <c r="M51" s="23"/>
      <c r="N51" s="23"/>
    </row>
    <row r="52" spans="1:14" ht="13.5">
      <c r="A52" s="5" t="s">
        <v>188</v>
      </c>
      <c r="B52" s="22"/>
      <c r="C52" s="23">
        <v>20000</v>
      </c>
      <c r="D52" s="22"/>
      <c r="E52" s="23">
        <v>26244</v>
      </c>
      <c r="F52" s="22">
        <v>26244</v>
      </c>
      <c r="G52" s="23">
        <v>20000</v>
      </c>
      <c r="H52" s="22"/>
      <c r="I52" s="22"/>
      <c r="J52" s="22"/>
      <c r="K52" s="23"/>
      <c r="L52" s="22"/>
      <c r="M52" s="23">
        <v>20000</v>
      </c>
      <c r="N52" s="23"/>
    </row>
    <row r="53" spans="1:14" ht="13.5">
      <c r="A53" s="5" t="s">
        <v>88</v>
      </c>
      <c r="B53" s="22">
        <v>340</v>
      </c>
      <c r="C53" s="23">
        <v>-665</v>
      </c>
      <c r="D53" s="22">
        <v>145</v>
      </c>
      <c r="E53" s="23">
        <v>-111</v>
      </c>
      <c r="F53" s="22">
        <v>266</v>
      </c>
      <c r="G53" s="23">
        <v>3450</v>
      </c>
      <c r="H53" s="22">
        <v>2301</v>
      </c>
      <c r="I53" s="22">
        <v>2183</v>
      </c>
      <c r="J53" s="22">
        <v>367</v>
      </c>
      <c r="K53" s="23">
        <v>1164</v>
      </c>
      <c r="L53" s="22">
        <v>2634</v>
      </c>
      <c r="M53" s="23">
        <v>-3762</v>
      </c>
      <c r="N53" s="23">
        <v>29462</v>
      </c>
    </row>
    <row r="54" spans="1:14" ht="14.25" thickBot="1">
      <c r="A54" s="4" t="s">
        <v>189</v>
      </c>
      <c r="B54" s="24">
        <v>-734192</v>
      </c>
      <c r="C54" s="25">
        <v>-3239028</v>
      </c>
      <c r="D54" s="24">
        <v>-1351006</v>
      </c>
      <c r="E54" s="25">
        <v>-1112087</v>
      </c>
      <c r="F54" s="24">
        <v>-495938</v>
      </c>
      <c r="G54" s="25">
        <v>-797230</v>
      </c>
      <c r="H54" s="24">
        <v>-1157747</v>
      </c>
      <c r="I54" s="24">
        <v>-766852</v>
      </c>
      <c r="J54" s="24">
        <v>-589497</v>
      </c>
      <c r="K54" s="25">
        <v>-1020690</v>
      </c>
      <c r="L54" s="24">
        <v>-1172817</v>
      </c>
      <c r="M54" s="25">
        <v>322267</v>
      </c>
      <c r="N54" s="25">
        <v>-1265279</v>
      </c>
    </row>
    <row r="55" spans="1:14" ht="14.25" thickTop="1">
      <c r="A55" s="5" t="s">
        <v>190</v>
      </c>
      <c r="B55" s="22">
        <v>-106000</v>
      </c>
      <c r="C55" s="23">
        <v>1150000</v>
      </c>
      <c r="D55" s="22">
        <v>778000</v>
      </c>
      <c r="E55" s="23">
        <v>200000</v>
      </c>
      <c r="F55" s="22">
        <v>-22000</v>
      </c>
      <c r="G55" s="23"/>
      <c r="H55" s="22">
        <v>571000</v>
      </c>
      <c r="I55" s="22">
        <v>-22000</v>
      </c>
      <c r="J55" s="22">
        <v>-22000</v>
      </c>
      <c r="K55" s="23">
        <v>766000</v>
      </c>
      <c r="L55" s="22">
        <v>637000</v>
      </c>
      <c r="M55" s="23">
        <v>-654000</v>
      </c>
      <c r="N55" s="23"/>
    </row>
    <row r="56" spans="1:14" ht="13.5">
      <c r="A56" s="5" t="s">
        <v>191</v>
      </c>
      <c r="B56" s="22">
        <v>420000</v>
      </c>
      <c r="C56" s="23">
        <v>2000000</v>
      </c>
      <c r="D56" s="22"/>
      <c r="E56" s="23"/>
      <c r="F56" s="22"/>
      <c r="G56" s="23"/>
      <c r="H56" s="22"/>
      <c r="I56" s="22"/>
      <c r="J56" s="22"/>
      <c r="K56" s="23"/>
      <c r="L56" s="22"/>
      <c r="M56" s="23"/>
      <c r="N56" s="23"/>
    </row>
    <row r="57" spans="1:14" ht="13.5">
      <c r="A57" s="5" t="s">
        <v>192</v>
      </c>
      <c r="B57" s="22">
        <v>-158520</v>
      </c>
      <c r="C57" s="23">
        <v>-25020</v>
      </c>
      <c r="D57" s="22"/>
      <c r="E57" s="23">
        <v>-85000</v>
      </c>
      <c r="F57" s="22">
        <v>-61000</v>
      </c>
      <c r="G57" s="23">
        <v>-122000</v>
      </c>
      <c r="H57" s="22">
        <v>-91500</v>
      </c>
      <c r="I57" s="22">
        <v>-61000</v>
      </c>
      <c r="J57" s="22">
        <v>-30500</v>
      </c>
      <c r="K57" s="23">
        <v>-1122000</v>
      </c>
      <c r="L57" s="22">
        <v>-91500</v>
      </c>
      <c r="M57" s="23">
        <v>-1379900</v>
      </c>
      <c r="N57" s="23">
        <v>-359200</v>
      </c>
    </row>
    <row r="58" spans="1:14" ht="13.5">
      <c r="A58" s="5" t="s">
        <v>193</v>
      </c>
      <c r="B58" s="22">
        <v>-11608</v>
      </c>
      <c r="C58" s="23">
        <v>-19977</v>
      </c>
      <c r="D58" s="22">
        <v>-10252</v>
      </c>
      <c r="E58" s="23">
        <v>-32100</v>
      </c>
      <c r="F58" s="22">
        <v>-22183</v>
      </c>
      <c r="G58" s="23">
        <v>-67144</v>
      </c>
      <c r="H58" s="22">
        <v>-51850</v>
      </c>
      <c r="I58" s="22">
        <v>-35274</v>
      </c>
      <c r="J58" s="22">
        <v>-17866</v>
      </c>
      <c r="K58" s="23">
        <v>-81226</v>
      </c>
      <c r="L58" s="22">
        <v>-61730</v>
      </c>
      <c r="M58" s="23">
        <v>-87020</v>
      </c>
      <c r="N58" s="23"/>
    </row>
    <row r="59" spans="1:14" ht="13.5">
      <c r="A59" s="5" t="s">
        <v>194</v>
      </c>
      <c r="B59" s="22"/>
      <c r="C59" s="23">
        <v>43750</v>
      </c>
      <c r="D59" s="22">
        <v>39900</v>
      </c>
      <c r="E59" s="23"/>
      <c r="F59" s="22"/>
      <c r="G59" s="23">
        <v>615125</v>
      </c>
      <c r="H59" s="22">
        <v>615125</v>
      </c>
      <c r="I59" s="22">
        <v>615125</v>
      </c>
      <c r="J59" s="22">
        <v>615125</v>
      </c>
      <c r="K59" s="23"/>
      <c r="L59" s="22"/>
      <c r="M59" s="23"/>
      <c r="N59" s="23"/>
    </row>
    <row r="60" spans="1:14" ht="13.5">
      <c r="A60" s="5" t="s">
        <v>195</v>
      </c>
      <c r="B60" s="22">
        <v>-96624</v>
      </c>
      <c r="C60" s="23"/>
      <c r="D60" s="22"/>
      <c r="E60" s="23"/>
      <c r="F60" s="22"/>
      <c r="G60" s="23"/>
      <c r="H60" s="22"/>
      <c r="I60" s="22"/>
      <c r="J60" s="22"/>
      <c r="K60" s="23"/>
      <c r="L60" s="22"/>
      <c r="M60" s="23"/>
      <c r="N60" s="23"/>
    </row>
    <row r="61" spans="1:14" ht="13.5">
      <c r="A61" s="5" t="s">
        <v>196</v>
      </c>
      <c r="B61" s="22">
        <v>-116744</v>
      </c>
      <c r="C61" s="23">
        <v>-185942</v>
      </c>
      <c r="D61" s="22">
        <v>-89701</v>
      </c>
      <c r="E61" s="23">
        <v>-173616</v>
      </c>
      <c r="F61" s="22">
        <v>-86808</v>
      </c>
      <c r="G61" s="23">
        <v>-187352</v>
      </c>
      <c r="H61" s="22">
        <v>-187352</v>
      </c>
      <c r="I61" s="22">
        <v>-100544</v>
      </c>
      <c r="J61" s="22">
        <v>-100544</v>
      </c>
      <c r="K61" s="23">
        <v>-50272</v>
      </c>
      <c r="L61" s="22">
        <v>-50272</v>
      </c>
      <c r="M61" s="23">
        <v>-37704</v>
      </c>
      <c r="N61" s="23"/>
    </row>
    <row r="62" spans="1:14" ht="14.25" thickBot="1">
      <c r="A62" s="4" t="s">
        <v>197</v>
      </c>
      <c r="B62" s="24">
        <v>-69497</v>
      </c>
      <c r="C62" s="25">
        <v>2962809</v>
      </c>
      <c r="D62" s="24">
        <v>717946</v>
      </c>
      <c r="E62" s="25">
        <v>-90716</v>
      </c>
      <c r="F62" s="24">
        <v>-191991</v>
      </c>
      <c r="G62" s="25">
        <v>238628</v>
      </c>
      <c r="H62" s="24">
        <v>855422</v>
      </c>
      <c r="I62" s="24">
        <v>396306</v>
      </c>
      <c r="J62" s="24">
        <v>444214</v>
      </c>
      <c r="K62" s="25">
        <v>-487498</v>
      </c>
      <c r="L62" s="24">
        <v>433497</v>
      </c>
      <c r="M62" s="25">
        <v>-2158624</v>
      </c>
      <c r="N62" s="25">
        <v>190800</v>
      </c>
    </row>
    <row r="63" spans="1:14" ht="14.25" thickTop="1">
      <c r="A63" s="6" t="s">
        <v>198</v>
      </c>
      <c r="B63" s="22">
        <v>45</v>
      </c>
      <c r="C63" s="23">
        <v>17782</v>
      </c>
      <c r="D63" s="22">
        <v>-5888</v>
      </c>
      <c r="E63" s="23">
        <v>6080</v>
      </c>
      <c r="F63" s="22">
        <v>-1026</v>
      </c>
      <c r="G63" s="23"/>
      <c r="H63" s="22"/>
      <c r="I63" s="22"/>
      <c r="J63" s="22"/>
      <c r="K63" s="23"/>
      <c r="L63" s="22"/>
      <c r="M63" s="23"/>
      <c r="N63" s="23"/>
    </row>
    <row r="64" spans="1:14" ht="13.5">
      <c r="A64" s="6" t="s">
        <v>199</v>
      </c>
      <c r="B64" s="22">
        <v>-131996</v>
      </c>
      <c r="C64" s="23">
        <v>1977231</v>
      </c>
      <c r="D64" s="22">
        <v>1174599</v>
      </c>
      <c r="E64" s="23">
        <v>-1089910</v>
      </c>
      <c r="F64" s="22">
        <v>-41345</v>
      </c>
      <c r="G64" s="23">
        <v>186358</v>
      </c>
      <c r="H64" s="22">
        <v>212523</v>
      </c>
      <c r="I64" s="22">
        <v>154284</v>
      </c>
      <c r="J64" s="22">
        <v>522493</v>
      </c>
      <c r="K64" s="23">
        <v>-605053</v>
      </c>
      <c r="L64" s="22">
        <v>358618</v>
      </c>
      <c r="M64" s="23">
        <v>158671</v>
      </c>
      <c r="N64" s="23">
        <v>-144385</v>
      </c>
    </row>
    <row r="65" spans="1:14" ht="13.5">
      <c r="A65" s="6" t="s">
        <v>200</v>
      </c>
      <c r="B65" s="22">
        <v>2376721</v>
      </c>
      <c r="C65" s="23">
        <v>399490</v>
      </c>
      <c r="D65" s="22">
        <v>399490</v>
      </c>
      <c r="E65" s="23">
        <v>1489400</v>
      </c>
      <c r="F65" s="22">
        <v>1489400</v>
      </c>
      <c r="G65" s="23">
        <v>1303042</v>
      </c>
      <c r="H65" s="22">
        <v>1303042</v>
      </c>
      <c r="I65" s="22">
        <v>1303042</v>
      </c>
      <c r="J65" s="22">
        <v>1303042</v>
      </c>
      <c r="K65" s="23">
        <v>1908096</v>
      </c>
      <c r="L65" s="22">
        <v>1908096</v>
      </c>
      <c r="M65" s="23">
        <v>1749424</v>
      </c>
      <c r="N65" s="23">
        <v>1893810</v>
      </c>
    </row>
    <row r="66" spans="1:14" ht="14.25" thickBot="1">
      <c r="A66" s="6" t="s">
        <v>200</v>
      </c>
      <c r="B66" s="22">
        <v>2244725</v>
      </c>
      <c r="C66" s="23">
        <v>2376721</v>
      </c>
      <c r="D66" s="22">
        <v>1574089</v>
      </c>
      <c r="E66" s="23">
        <v>399490</v>
      </c>
      <c r="F66" s="22">
        <v>1448055</v>
      </c>
      <c r="G66" s="23">
        <v>1489400</v>
      </c>
      <c r="H66" s="22">
        <v>1515565</v>
      </c>
      <c r="I66" s="22">
        <v>1457326</v>
      </c>
      <c r="J66" s="22">
        <v>1825536</v>
      </c>
      <c r="K66" s="23">
        <v>1303042</v>
      </c>
      <c r="L66" s="22">
        <v>2266714</v>
      </c>
      <c r="M66" s="23">
        <v>1908096</v>
      </c>
      <c r="N66" s="23">
        <v>1749424</v>
      </c>
    </row>
    <row r="67" spans="1:14" ht="14.25" thickTop="1">
      <c r="A67" s="7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9" ht="13.5">
      <c r="A69" s="19" t="s">
        <v>138</v>
      </c>
    </row>
    <row r="70" ht="13.5">
      <c r="A70" s="19" t="s">
        <v>139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T6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0" width="17.625" style="0" customWidth="1"/>
  </cols>
  <sheetData>
    <row r="1" ht="14.25" thickBot="1"/>
    <row r="2" spans="1:20" ht="14.25" thickTop="1">
      <c r="A2" s="9" t="s">
        <v>134</v>
      </c>
      <c r="B2" s="13">
        <v>3640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4.25" thickBot="1">
      <c r="A3" s="10" t="s">
        <v>135</v>
      </c>
      <c r="B3" s="1" t="s">
        <v>136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thickTop="1">
      <c r="A4" s="9" t="s">
        <v>37</v>
      </c>
      <c r="B4" s="14" t="str">
        <f>HYPERLINK("http://www.kabupro.jp/mark/20140214/S10017PQ.htm","四半期報告書")</f>
        <v>四半期報告書</v>
      </c>
      <c r="C4" s="14" t="str">
        <f>HYPERLINK("http://www.kabupro.jp/mark/20131114/S1000IA2.htm","四半期報告書")</f>
        <v>四半期報告書</v>
      </c>
      <c r="D4" s="14" t="str">
        <f>HYPERLINK("http://www.kabupro.jp/mark/20130812/S000E904.htm","四半期報告書")</f>
        <v>四半期報告書</v>
      </c>
      <c r="E4" s="14" t="str">
        <f>HYPERLINK("http://www.kabupro.jp/mark/20140214/S10017PQ.htm","四半期報告書")</f>
        <v>四半期報告書</v>
      </c>
      <c r="F4" s="14" t="str">
        <f>HYPERLINK("http://www.kabupro.jp/mark/20130214/S000CW7U.htm","四半期報告書")</f>
        <v>四半期報告書</v>
      </c>
      <c r="G4" s="14" t="str">
        <f>HYPERLINK("http://www.kabupro.jp/mark/20121114/S000C9PS.htm","四半期報告書")</f>
        <v>四半期報告書</v>
      </c>
      <c r="H4" s="14" t="str">
        <f>HYPERLINK("http://www.kabupro.jp/mark/20120810/S000BO1G.htm","四半期報告書")</f>
        <v>四半期報告書</v>
      </c>
      <c r="I4" s="14" t="str">
        <f>HYPERLINK("http://www.kabupro.jp/mark/20130627/S000DQA3.htm","有価証券報告書")</f>
        <v>有価証券報告書</v>
      </c>
      <c r="J4" s="14" t="str">
        <f>HYPERLINK("http://www.kabupro.jp/mark/20120214/S000ABYB.htm","四半期報告書")</f>
        <v>四半期報告書</v>
      </c>
      <c r="K4" s="14" t="str">
        <f>HYPERLINK("http://www.kabupro.jp/mark/20111114/S0009Q04.htm","四半期報告書")</f>
        <v>四半期報告書</v>
      </c>
      <c r="L4" s="14" t="str">
        <f>HYPERLINK("http://www.kabupro.jp/mark/20110812/S00096AI.htm","四半期報告書")</f>
        <v>四半期報告書</v>
      </c>
      <c r="M4" s="14" t="str">
        <f>HYPERLINK("http://www.kabupro.jp/mark/20120626/S000B51Q.htm","有価証券報告書")</f>
        <v>有価証券報告書</v>
      </c>
      <c r="N4" s="14" t="str">
        <f>HYPERLINK("http://www.kabupro.jp/mark/20110214/S0007REQ.htm","四半期報告書")</f>
        <v>四半期報告書</v>
      </c>
      <c r="O4" s="14" t="str">
        <f>HYPERLINK("http://www.kabupro.jp/mark/20101112/S00075NH.htm","四半期報告書")</f>
        <v>四半期報告書</v>
      </c>
      <c r="P4" s="14" t="str">
        <f>HYPERLINK("http://www.kabupro.jp/mark/20100813/S0006MFB.htm","四半期報告書")</f>
        <v>四半期報告書</v>
      </c>
      <c r="Q4" s="14" t="str">
        <f>HYPERLINK("http://www.kabupro.jp/mark/20110629/S0008OWS.htm","有価証券報告書")</f>
        <v>有価証券報告書</v>
      </c>
      <c r="R4" s="14" t="str">
        <f>HYPERLINK("http://www.kabupro.jp/mark/20100519/S0005QML.htm","有価証券届出書（新規公開時）")</f>
        <v>有価証券届出書（新規公開時）</v>
      </c>
      <c r="S4" s="14" t="str">
        <f>HYPERLINK("http://www.kabupro.jp/mark/20100629/S00065ZF.htm","有価証券報告書")</f>
        <v>有価証券報告書</v>
      </c>
      <c r="T4" s="14" t="str">
        <f>HYPERLINK("http://www.kabupro.jp/mark/20100519/S0005QML.htm","有価証券届出書（新規公開時）")</f>
        <v>有価証券届出書（新規公開時）</v>
      </c>
    </row>
    <row r="5" spans="1:20" ht="14.25" thickBot="1">
      <c r="A5" s="10" t="s">
        <v>38</v>
      </c>
      <c r="B5" s="1" t="s">
        <v>44</v>
      </c>
      <c r="C5" s="1" t="s">
        <v>47</v>
      </c>
      <c r="D5" s="1" t="s">
        <v>49</v>
      </c>
      <c r="E5" s="1" t="s">
        <v>44</v>
      </c>
      <c r="F5" s="1" t="s">
        <v>53</v>
      </c>
      <c r="G5" s="1" t="s">
        <v>55</v>
      </c>
      <c r="H5" s="1" t="s">
        <v>57</v>
      </c>
      <c r="I5" s="1" t="s">
        <v>59</v>
      </c>
      <c r="J5" s="1" t="s">
        <v>61</v>
      </c>
      <c r="K5" s="1" t="s">
        <v>63</v>
      </c>
      <c r="L5" s="1" t="s">
        <v>65</v>
      </c>
      <c r="M5" s="1" t="s">
        <v>67</v>
      </c>
      <c r="N5" s="1" t="s">
        <v>69</v>
      </c>
      <c r="O5" s="1" t="s">
        <v>71</v>
      </c>
      <c r="P5" s="1" t="s">
        <v>73</v>
      </c>
      <c r="Q5" s="1" t="s">
        <v>75</v>
      </c>
      <c r="R5" s="1" t="s">
        <v>77</v>
      </c>
      <c r="S5" s="1" t="s">
        <v>79</v>
      </c>
      <c r="T5" s="1" t="s">
        <v>77</v>
      </c>
    </row>
    <row r="6" spans="1:20" ht="15" thickBot="1" thickTop="1">
      <c r="A6" s="9" t="s">
        <v>39</v>
      </c>
      <c r="B6" s="17" t="s">
        <v>137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4.25" thickTop="1">
      <c r="A7" s="11" t="s">
        <v>40</v>
      </c>
      <c r="B7" s="13" t="s">
        <v>45</v>
      </c>
      <c r="C7" s="13" t="s">
        <v>45</v>
      </c>
      <c r="D7" s="13" t="s">
        <v>45</v>
      </c>
      <c r="E7" s="15" t="s">
        <v>51</v>
      </c>
      <c r="F7" s="13" t="s">
        <v>45</v>
      </c>
      <c r="G7" s="13" t="s">
        <v>45</v>
      </c>
      <c r="H7" s="13" t="s">
        <v>45</v>
      </c>
      <c r="I7" s="15" t="s">
        <v>51</v>
      </c>
      <c r="J7" s="13" t="s">
        <v>45</v>
      </c>
      <c r="K7" s="13" t="s">
        <v>45</v>
      </c>
      <c r="L7" s="13" t="s">
        <v>45</v>
      </c>
      <c r="M7" s="15" t="s">
        <v>51</v>
      </c>
      <c r="N7" s="13" t="s">
        <v>45</v>
      </c>
      <c r="O7" s="13" t="s">
        <v>45</v>
      </c>
      <c r="P7" s="13" t="s">
        <v>45</v>
      </c>
      <c r="Q7" s="15" t="s">
        <v>51</v>
      </c>
      <c r="R7" s="13" t="s">
        <v>45</v>
      </c>
      <c r="S7" s="15" t="s">
        <v>51</v>
      </c>
      <c r="T7" s="15" t="s">
        <v>51</v>
      </c>
    </row>
    <row r="8" spans="1:20" ht="13.5">
      <c r="A8" s="12" t="s">
        <v>41</v>
      </c>
      <c r="B8" s="1"/>
      <c r="C8" s="1"/>
      <c r="D8" s="1"/>
      <c r="E8" s="16"/>
      <c r="F8" s="1"/>
      <c r="G8" s="1"/>
      <c r="H8" s="1"/>
      <c r="I8" s="16"/>
      <c r="J8" s="1"/>
      <c r="K8" s="1"/>
      <c r="L8" s="1"/>
      <c r="M8" s="16"/>
      <c r="N8" s="1"/>
      <c r="O8" s="1"/>
      <c r="P8" s="1"/>
      <c r="Q8" s="16"/>
      <c r="R8" s="1"/>
      <c r="S8" s="16"/>
      <c r="T8" s="16"/>
    </row>
    <row r="9" spans="1:20" ht="13.5">
      <c r="A9" s="12" t="s">
        <v>42</v>
      </c>
      <c r="B9" s="1" t="s">
        <v>46</v>
      </c>
      <c r="C9" s="1" t="s">
        <v>48</v>
      </c>
      <c r="D9" s="1" t="s">
        <v>50</v>
      </c>
      <c r="E9" s="16" t="s">
        <v>52</v>
      </c>
      <c r="F9" s="1" t="s">
        <v>54</v>
      </c>
      <c r="G9" s="1" t="s">
        <v>56</v>
      </c>
      <c r="H9" s="1" t="s">
        <v>58</v>
      </c>
      <c r="I9" s="16" t="s">
        <v>60</v>
      </c>
      <c r="J9" s="1" t="s">
        <v>62</v>
      </c>
      <c r="K9" s="1" t="s">
        <v>64</v>
      </c>
      <c r="L9" s="1" t="s">
        <v>66</v>
      </c>
      <c r="M9" s="16" t="s">
        <v>68</v>
      </c>
      <c r="N9" s="1" t="s">
        <v>70</v>
      </c>
      <c r="O9" s="1" t="s">
        <v>72</v>
      </c>
      <c r="P9" s="1" t="s">
        <v>74</v>
      </c>
      <c r="Q9" s="16" t="s">
        <v>76</v>
      </c>
      <c r="R9" s="1" t="s">
        <v>78</v>
      </c>
      <c r="S9" s="16" t="s">
        <v>80</v>
      </c>
      <c r="T9" s="16" t="s">
        <v>81</v>
      </c>
    </row>
    <row r="10" spans="1:20" ht="14.25" thickBot="1">
      <c r="A10" s="12" t="s">
        <v>43</v>
      </c>
      <c r="B10" s="1" t="s">
        <v>83</v>
      </c>
      <c r="C10" s="1" t="s">
        <v>83</v>
      </c>
      <c r="D10" s="1" t="s">
        <v>83</v>
      </c>
      <c r="E10" s="16" t="s">
        <v>83</v>
      </c>
      <c r="F10" s="1" t="s">
        <v>83</v>
      </c>
      <c r="G10" s="1" t="s">
        <v>83</v>
      </c>
      <c r="H10" s="1" t="s">
        <v>83</v>
      </c>
      <c r="I10" s="16" t="s">
        <v>83</v>
      </c>
      <c r="J10" s="1" t="s">
        <v>83</v>
      </c>
      <c r="K10" s="1" t="s">
        <v>83</v>
      </c>
      <c r="L10" s="1" t="s">
        <v>83</v>
      </c>
      <c r="M10" s="16" t="s">
        <v>83</v>
      </c>
      <c r="N10" s="1" t="s">
        <v>83</v>
      </c>
      <c r="O10" s="1" t="s">
        <v>83</v>
      </c>
      <c r="P10" s="1" t="s">
        <v>83</v>
      </c>
      <c r="Q10" s="16" t="s">
        <v>83</v>
      </c>
      <c r="R10" s="1" t="s">
        <v>83</v>
      </c>
      <c r="S10" s="16" t="s">
        <v>83</v>
      </c>
      <c r="T10" s="16" t="s">
        <v>83</v>
      </c>
    </row>
    <row r="11" spans="1:20" ht="14.25" thickTop="1">
      <c r="A11" s="8" t="s">
        <v>82</v>
      </c>
      <c r="B11" s="20">
        <v>2219568</v>
      </c>
      <c r="C11" s="20">
        <v>2732725</v>
      </c>
      <c r="D11" s="20">
        <v>2489515</v>
      </c>
      <c r="E11" s="21">
        <v>2774721</v>
      </c>
      <c r="F11" s="20">
        <v>2622173</v>
      </c>
      <c r="G11" s="20">
        <v>2062089</v>
      </c>
      <c r="H11" s="20">
        <v>2357877</v>
      </c>
      <c r="I11" s="21">
        <v>797490</v>
      </c>
      <c r="J11" s="20">
        <v>2809999</v>
      </c>
      <c r="K11" s="20">
        <v>2631055</v>
      </c>
      <c r="L11" s="20">
        <v>3183081</v>
      </c>
      <c r="M11" s="21">
        <v>2419400</v>
      </c>
      <c r="N11" s="20">
        <v>2862565</v>
      </c>
      <c r="O11" s="20">
        <v>2549326</v>
      </c>
      <c r="P11" s="20">
        <v>2922036</v>
      </c>
      <c r="Q11" s="21">
        <v>1992042</v>
      </c>
      <c r="R11" s="20">
        <v>3168214</v>
      </c>
      <c r="S11" s="21">
        <v>2367096</v>
      </c>
      <c r="T11" s="21">
        <v>2508424</v>
      </c>
    </row>
    <row r="12" spans="1:20" ht="13.5">
      <c r="A12" s="2" t="s">
        <v>84</v>
      </c>
      <c r="B12" s="22">
        <v>2638690</v>
      </c>
      <c r="C12" s="22">
        <v>2625177</v>
      </c>
      <c r="D12" s="22">
        <v>2285961</v>
      </c>
      <c r="E12" s="23">
        <v>3656219</v>
      </c>
      <c r="F12" s="22">
        <v>3176076</v>
      </c>
      <c r="G12" s="22">
        <v>3264819</v>
      </c>
      <c r="H12" s="22">
        <v>3021230</v>
      </c>
      <c r="I12" s="23"/>
      <c r="J12" s="22">
        <v>2718058</v>
      </c>
      <c r="K12" s="22">
        <v>2757913</v>
      </c>
      <c r="L12" s="22">
        <v>2411163</v>
      </c>
      <c r="M12" s="23"/>
      <c r="N12" s="22">
        <v>2808240</v>
      </c>
      <c r="O12" s="22">
        <v>3147235</v>
      </c>
      <c r="P12" s="22">
        <v>2296865</v>
      </c>
      <c r="Q12" s="23"/>
      <c r="R12" s="22">
        <v>1909312</v>
      </c>
      <c r="S12" s="23"/>
      <c r="T12" s="23"/>
    </row>
    <row r="13" spans="1:20" ht="13.5">
      <c r="A13" s="2" t="s">
        <v>85</v>
      </c>
      <c r="B13" s="22">
        <v>367305</v>
      </c>
      <c r="C13" s="22">
        <v>214416</v>
      </c>
      <c r="D13" s="22">
        <v>175323</v>
      </c>
      <c r="E13" s="23">
        <v>65565</v>
      </c>
      <c r="F13" s="22">
        <v>656457</v>
      </c>
      <c r="G13" s="22">
        <v>810573</v>
      </c>
      <c r="H13" s="22">
        <v>189215</v>
      </c>
      <c r="I13" s="23">
        <v>102717</v>
      </c>
      <c r="J13" s="22">
        <v>399482</v>
      </c>
      <c r="K13" s="22">
        <v>338223</v>
      </c>
      <c r="L13" s="22">
        <v>187131</v>
      </c>
      <c r="M13" s="23">
        <v>102223</v>
      </c>
      <c r="N13" s="22">
        <v>189178</v>
      </c>
      <c r="O13" s="22">
        <v>257189</v>
      </c>
      <c r="P13" s="22">
        <v>266120</v>
      </c>
      <c r="Q13" s="23">
        <v>91960</v>
      </c>
      <c r="R13" s="22">
        <v>301394</v>
      </c>
      <c r="S13" s="23">
        <v>178484</v>
      </c>
      <c r="T13" s="23">
        <v>210541</v>
      </c>
    </row>
    <row r="14" spans="1:20" ht="13.5">
      <c r="A14" s="2" t="s">
        <v>86</v>
      </c>
      <c r="B14" s="22">
        <v>254316</v>
      </c>
      <c r="C14" s="22">
        <v>187617</v>
      </c>
      <c r="D14" s="22">
        <v>205987</v>
      </c>
      <c r="E14" s="23">
        <v>122912</v>
      </c>
      <c r="F14" s="22">
        <v>331082</v>
      </c>
      <c r="G14" s="22">
        <v>194087</v>
      </c>
      <c r="H14" s="22">
        <v>313815</v>
      </c>
      <c r="I14" s="23">
        <v>249819</v>
      </c>
      <c r="J14" s="22">
        <v>350112</v>
      </c>
      <c r="K14" s="22">
        <v>261062</v>
      </c>
      <c r="L14" s="22">
        <v>208328</v>
      </c>
      <c r="M14" s="23">
        <v>128434</v>
      </c>
      <c r="N14" s="22">
        <v>201746</v>
      </c>
      <c r="O14" s="22">
        <v>164230</v>
      </c>
      <c r="P14" s="22">
        <v>208500</v>
      </c>
      <c r="Q14" s="23">
        <v>204166</v>
      </c>
      <c r="R14" s="22">
        <v>412371</v>
      </c>
      <c r="S14" s="23">
        <v>452524</v>
      </c>
      <c r="T14" s="23">
        <v>1097588</v>
      </c>
    </row>
    <row r="15" spans="1:20" ht="13.5">
      <c r="A15" s="2" t="s">
        <v>87</v>
      </c>
      <c r="B15" s="22">
        <v>23585</v>
      </c>
      <c r="C15" s="22">
        <v>21279</v>
      </c>
      <c r="D15" s="22">
        <v>27323</v>
      </c>
      <c r="E15" s="23">
        <v>20951</v>
      </c>
      <c r="F15" s="22">
        <v>23341</v>
      </c>
      <c r="G15" s="22">
        <v>24026</v>
      </c>
      <c r="H15" s="22">
        <v>26596</v>
      </c>
      <c r="I15" s="23">
        <v>22902</v>
      </c>
      <c r="J15" s="22">
        <v>29194</v>
      </c>
      <c r="K15" s="22">
        <v>24724</v>
      </c>
      <c r="L15" s="22">
        <v>29954</v>
      </c>
      <c r="M15" s="23">
        <v>28658</v>
      </c>
      <c r="N15" s="22">
        <v>31862</v>
      </c>
      <c r="O15" s="22">
        <v>28978</v>
      </c>
      <c r="P15" s="22">
        <v>37373</v>
      </c>
      <c r="Q15" s="23">
        <v>33237</v>
      </c>
      <c r="R15" s="22">
        <v>32326</v>
      </c>
      <c r="S15" s="23">
        <v>34494</v>
      </c>
      <c r="T15" s="23"/>
    </row>
    <row r="16" spans="1:20" ht="13.5">
      <c r="A16" s="2" t="s">
        <v>88</v>
      </c>
      <c r="B16" s="22">
        <v>1423583</v>
      </c>
      <c r="C16" s="22">
        <v>1533436</v>
      </c>
      <c r="D16" s="22">
        <v>1922702</v>
      </c>
      <c r="E16" s="23">
        <v>1682033</v>
      </c>
      <c r="F16" s="22">
        <v>1241842</v>
      </c>
      <c r="G16" s="22">
        <v>1185722</v>
      </c>
      <c r="H16" s="22">
        <v>1103744</v>
      </c>
      <c r="I16" s="23">
        <v>195611</v>
      </c>
      <c r="J16" s="22">
        <v>1428103</v>
      </c>
      <c r="K16" s="22">
        <v>1180630</v>
      </c>
      <c r="L16" s="22">
        <v>1216923</v>
      </c>
      <c r="M16" s="23">
        <v>217147</v>
      </c>
      <c r="N16" s="22">
        <v>1135938</v>
      </c>
      <c r="O16" s="22">
        <v>1234197</v>
      </c>
      <c r="P16" s="22">
        <v>1226549</v>
      </c>
      <c r="Q16" s="23">
        <v>127485</v>
      </c>
      <c r="R16" s="22">
        <v>1478850</v>
      </c>
      <c r="S16" s="23">
        <v>5872</v>
      </c>
      <c r="T16" s="23">
        <v>92826</v>
      </c>
    </row>
    <row r="17" spans="1:20" ht="13.5">
      <c r="A17" s="2" t="s">
        <v>89</v>
      </c>
      <c r="B17" s="22">
        <v>-1331</v>
      </c>
      <c r="C17" s="22">
        <v>-1526</v>
      </c>
      <c r="D17" s="22">
        <v>-1501</v>
      </c>
      <c r="E17" s="23">
        <v>-2129</v>
      </c>
      <c r="F17" s="22">
        <v>-663</v>
      </c>
      <c r="G17" s="22">
        <v>-6615</v>
      </c>
      <c r="H17" s="22">
        <v>-3847</v>
      </c>
      <c r="I17" s="23">
        <v>-4973</v>
      </c>
      <c r="J17" s="22">
        <v>-967</v>
      </c>
      <c r="K17" s="22">
        <v>-959</v>
      </c>
      <c r="L17" s="22">
        <v>-809</v>
      </c>
      <c r="M17" s="23">
        <v>-1174</v>
      </c>
      <c r="N17" s="22">
        <v>-877</v>
      </c>
      <c r="O17" s="22">
        <v>-1174</v>
      </c>
      <c r="P17" s="22">
        <v>-773</v>
      </c>
      <c r="Q17" s="23">
        <v>-1074</v>
      </c>
      <c r="R17" s="22">
        <v>-9349</v>
      </c>
      <c r="S17" s="23">
        <v>-14652</v>
      </c>
      <c r="T17" s="23">
        <v>-23502</v>
      </c>
    </row>
    <row r="18" spans="1:20" ht="13.5">
      <c r="A18" s="2" t="s">
        <v>90</v>
      </c>
      <c r="B18" s="22">
        <v>6925718</v>
      </c>
      <c r="C18" s="22">
        <v>7313126</v>
      </c>
      <c r="D18" s="22">
        <v>7105312</v>
      </c>
      <c r="E18" s="23">
        <v>8320274</v>
      </c>
      <c r="F18" s="22">
        <v>8050309</v>
      </c>
      <c r="G18" s="22">
        <v>7534702</v>
      </c>
      <c r="H18" s="22">
        <v>7008632</v>
      </c>
      <c r="I18" s="23">
        <v>7792657</v>
      </c>
      <c r="J18" s="22">
        <v>7733983</v>
      </c>
      <c r="K18" s="22">
        <v>7192650</v>
      </c>
      <c r="L18" s="22">
        <v>7235771</v>
      </c>
      <c r="M18" s="23">
        <v>7814213</v>
      </c>
      <c r="N18" s="22">
        <v>7228655</v>
      </c>
      <c r="O18" s="22">
        <v>7379984</v>
      </c>
      <c r="P18" s="22">
        <v>6956671</v>
      </c>
      <c r="Q18" s="23">
        <v>6766256</v>
      </c>
      <c r="R18" s="22">
        <v>7293120</v>
      </c>
      <c r="S18" s="23">
        <v>7896004</v>
      </c>
      <c r="T18" s="23">
        <v>8011452</v>
      </c>
    </row>
    <row r="19" spans="1:20" ht="13.5">
      <c r="A19" s="3" t="s">
        <v>91</v>
      </c>
      <c r="B19" s="22">
        <v>5113318</v>
      </c>
      <c r="C19" s="22">
        <v>5192831</v>
      </c>
      <c r="D19" s="22">
        <v>5267984</v>
      </c>
      <c r="E19" s="23">
        <v>5440664</v>
      </c>
      <c r="F19" s="22">
        <v>1483319</v>
      </c>
      <c r="G19" s="22">
        <v>1515363</v>
      </c>
      <c r="H19" s="22">
        <v>1547007</v>
      </c>
      <c r="I19" s="23">
        <v>1579238</v>
      </c>
      <c r="J19" s="22">
        <v>1579702</v>
      </c>
      <c r="K19" s="22">
        <v>1612359</v>
      </c>
      <c r="L19" s="22">
        <v>1624886</v>
      </c>
      <c r="M19" s="23">
        <v>1657799</v>
      </c>
      <c r="N19" s="22">
        <v>1750550</v>
      </c>
      <c r="O19" s="22">
        <v>1777592</v>
      </c>
      <c r="P19" s="22">
        <v>1805401</v>
      </c>
      <c r="Q19" s="23">
        <v>1818097</v>
      </c>
      <c r="R19" s="22">
        <v>1827504</v>
      </c>
      <c r="S19" s="23">
        <v>1910441</v>
      </c>
      <c r="T19" s="23">
        <v>2037419</v>
      </c>
    </row>
    <row r="20" spans="1:20" ht="13.5">
      <c r="A20" s="3" t="s">
        <v>92</v>
      </c>
      <c r="B20" s="22"/>
      <c r="C20" s="22"/>
      <c r="D20" s="22"/>
      <c r="E20" s="23"/>
      <c r="F20" s="22"/>
      <c r="G20" s="22"/>
      <c r="H20" s="22"/>
      <c r="I20" s="23">
        <v>4467</v>
      </c>
      <c r="J20" s="22"/>
      <c r="K20" s="22"/>
      <c r="L20" s="22"/>
      <c r="M20" s="23">
        <v>5332</v>
      </c>
      <c r="N20" s="22"/>
      <c r="O20" s="22"/>
      <c r="P20" s="22"/>
      <c r="Q20" s="23">
        <v>6508</v>
      </c>
      <c r="R20" s="22"/>
      <c r="S20" s="23">
        <v>7624</v>
      </c>
      <c r="T20" s="23">
        <v>8929</v>
      </c>
    </row>
    <row r="21" spans="1:20" ht="13.5">
      <c r="A21" s="3" t="s">
        <v>93</v>
      </c>
      <c r="B21" s="22"/>
      <c r="C21" s="22"/>
      <c r="D21" s="22"/>
      <c r="E21" s="23"/>
      <c r="F21" s="22"/>
      <c r="G21" s="22"/>
      <c r="H21" s="22"/>
      <c r="I21" s="23">
        <v>97556</v>
      </c>
      <c r="J21" s="22"/>
      <c r="K21" s="22"/>
      <c r="L21" s="22"/>
      <c r="M21" s="23">
        <v>33882</v>
      </c>
      <c r="N21" s="22"/>
      <c r="O21" s="22"/>
      <c r="P21" s="22"/>
      <c r="Q21" s="23">
        <v>46825</v>
      </c>
      <c r="R21" s="22"/>
      <c r="S21" s="23">
        <v>71240</v>
      </c>
      <c r="T21" s="23">
        <v>22562</v>
      </c>
    </row>
    <row r="22" spans="1:20" ht="13.5">
      <c r="A22" s="3" t="s">
        <v>94</v>
      </c>
      <c r="B22" s="22"/>
      <c r="C22" s="22"/>
      <c r="D22" s="22"/>
      <c r="E22" s="23"/>
      <c r="F22" s="22"/>
      <c r="G22" s="22"/>
      <c r="H22" s="22"/>
      <c r="I22" s="23">
        <v>1213</v>
      </c>
      <c r="J22" s="22"/>
      <c r="K22" s="22"/>
      <c r="L22" s="22"/>
      <c r="M22" s="23">
        <v>2081</v>
      </c>
      <c r="N22" s="22"/>
      <c r="O22" s="22"/>
      <c r="P22" s="22"/>
      <c r="Q22" s="23">
        <v>3612</v>
      </c>
      <c r="R22" s="22"/>
      <c r="S22" s="23">
        <v>113</v>
      </c>
      <c r="T22" s="23">
        <v>301</v>
      </c>
    </row>
    <row r="23" spans="1:20" ht="13.5">
      <c r="A23" s="3" t="s">
        <v>95</v>
      </c>
      <c r="B23" s="22"/>
      <c r="C23" s="22"/>
      <c r="D23" s="22"/>
      <c r="E23" s="23"/>
      <c r="F23" s="22"/>
      <c r="G23" s="22"/>
      <c r="H23" s="22"/>
      <c r="I23" s="23">
        <v>170312</v>
      </c>
      <c r="J23" s="22"/>
      <c r="K23" s="22"/>
      <c r="L23" s="22"/>
      <c r="M23" s="23">
        <v>193268</v>
      </c>
      <c r="N23" s="22"/>
      <c r="O23" s="22"/>
      <c r="P23" s="22"/>
      <c r="Q23" s="23">
        <v>229833</v>
      </c>
      <c r="R23" s="22"/>
      <c r="S23" s="23">
        <v>286511</v>
      </c>
      <c r="T23" s="23">
        <v>373297</v>
      </c>
    </row>
    <row r="24" spans="1:20" ht="13.5">
      <c r="A24" s="3" t="s">
        <v>96</v>
      </c>
      <c r="B24" s="22">
        <v>1732845</v>
      </c>
      <c r="C24" s="22">
        <v>1732845</v>
      </c>
      <c r="D24" s="22">
        <v>1732845</v>
      </c>
      <c r="E24" s="23">
        <v>1732845</v>
      </c>
      <c r="F24" s="22">
        <v>1731590</v>
      </c>
      <c r="G24" s="22">
        <v>1731590</v>
      </c>
      <c r="H24" s="22">
        <v>1731590</v>
      </c>
      <c r="I24" s="23">
        <v>1731590</v>
      </c>
      <c r="J24" s="22">
        <v>1731590</v>
      </c>
      <c r="K24" s="22">
        <v>1719318</v>
      </c>
      <c r="L24" s="22">
        <v>1683028</v>
      </c>
      <c r="M24" s="23">
        <v>1683028</v>
      </c>
      <c r="N24" s="22">
        <v>1683028</v>
      </c>
      <c r="O24" s="22">
        <v>1683028</v>
      </c>
      <c r="P24" s="22">
        <v>1533128</v>
      </c>
      <c r="Q24" s="23">
        <v>1533128</v>
      </c>
      <c r="R24" s="22">
        <v>1533128</v>
      </c>
      <c r="S24" s="23">
        <v>1063192</v>
      </c>
      <c r="T24" s="23">
        <v>1063192</v>
      </c>
    </row>
    <row r="25" spans="1:20" ht="13.5">
      <c r="A25" s="3" t="s">
        <v>97</v>
      </c>
      <c r="B25" s="22"/>
      <c r="C25" s="22"/>
      <c r="D25" s="22"/>
      <c r="E25" s="23"/>
      <c r="F25" s="22"/>
      <c r="G25" s="22"/>
      <c r="H25" s="22"/>
      <c r="I25" s="23">
        <v>44022</v>
      </c>
      <c r="J25" s="22"/>
      <c r="K25" s="22"/>
      <c r="L25" s="22"/>
      <c r="M25" s="23">
        <v>58823</v>
      </c>
      <c r="N25" s="22"/>
      <c r="O25" s="22"/>
      <c r="P25" s="22"/>
      <c r="Q25" s="23">
        <v>83782</v>
      </c>
      <c r="R25" s="22"/>
      <c r="S25" s="23">
        <v>132064</v>
      </c>
      <c r="T25" s="23"/>
    </row>
    <row r="26" spans="1:20" ht="13.5">
      <c r="A26" s="3" t="s">
        <v>98</v>
      </c>
      <c r="B26" s="22"/>
      <c r="C26" s="22"/>
      <c r="D26" s="22"/>
      <c r="E26" s="23"/>
      <c r="F26" s="22">
        <v>2509849</v>
      </c>
      <c r="G26" s="22">
        <v>2510602</v>
      </c>
      <c r="H26" s="22">
        <v>1327568</v>
      </c>
      <c r="I26" s="23">
        <v>1329217</v>
      </c>
      <c r="J26" s="22"/>
      <c r="K26" s="22"/>
      <c r="L26" s="22"/>
      <c r="M26" s="23">
        <v>8571</v>
      </c>
      <c r="N26" s="22"/>
      <c r="O26" s="22"/>
      <c r="P26" s="22"/>
      <c r="Q26" s="23">
        <v>158516</v>
      </c>
      <c r="R26" s="22"/>
      <c r="S26" s="23"/>
      <c r="T26" s="23"/>
    </row>
    <row r="27" spans="1:20" ht="13.5">
      <c r="A27" s="3" t="s">
        <v>99</v>
      </c>
      <c r="B27" s="22">
        <v>613426</v>
      </c>
      <c r="C27" s="22">
        <v>657467</v>
      </c>
      <c r="D27" s="22">
        <v>625217</v>
      </c>
      <c r="E27" s="23">
        <v>574815</v>
      </c>
      <c r="F27" s="22">
        <v>293639</v>
      </c>
      <c r="G27" s="22">
        <v>312847</v>
      </c>
      <c r="H27" s="22">
        <v>316180</v>
      </c>
      <c r="I27" s="23"/>
      <c r="J27" s="22">
        <v>410620</v>
      </c>
      <c r="K27" s="22">
        <v>295934</v>
      </c>
      <c r="L27" s="22">
        <v>293079</v>
      </c>
      <c r="M27" s="23"/>
      <c r="N27" s="22">
        <v>324536</v>
      </c>
      <c r="O27" s="22">
        <v>351266</v>
      </c>
      <c r="P27" s="22">
        <v>513451</v>
      </c>
      <c r="Q27" s="23"/>
      <c r="R27" s="22">
        <v>558931</v>
      </c>
      <c r="S27" s="23"/>
      <c r="T27" s="23"/>
    </row>
    <row r="28" spans="1:20" ht="13.5">
      <c r="A28" s="3" t="s">
        <v>100</v>
      </c>
      <c r="B28" s="22">
        <v>7459590</v>
      </c>
      <c r="C28" s="22">
        <v>7583145</v>
      </c>
      <c r="D28" s="22">
        <v>7626048</v>
      </c>
      <c r="E28" s="23">
        <v>7748326</v>
      </c>
      <c r="F28" s="22">
        <v>6018399</v>
      </c>
      <c r="G28" s="22">
        <v>6070403</v>
      </c>
      <c r="H28" s="22">
        <v>4922346</v>
      </c>
      <c r="I28" s="23">
        <v>4957618</v>
      </c>
      <c r="J28" s="22">
        <v>3721913</v>
      </c>
      <c r="K28" s="22">
        <v>3627612</v>
      </c>
      <c r="L28" s="22">
        <v>3600995</v>
      </c>
      <c r="M28" s="23">
        <v>3642786</v>
      </c>
      <c r="N28" s="22">
        <v>3758115</v>
      </c>
      <c r="O28" s="22">
        <v>3811887</v>
      </c>
      <c r="P28" s="22">
        <v>3851981</v>
      </c>
      <c r="Q28" s="23">
        <v>3880304</v>
      </c>
      <c r="R28" s="22">
        <v>3919564</v>
      </c>
      <c r="S28" s="23">
        <v>3471189</v>
      </c>
      <c r="T28" s="23">
        <v>3505702</v>
      </c>
    </row>
    <row r="29" spans="1:20" ht="13.5">
      <c r="A29" s="2" t="s">
        <v>101</v>
      </c>
      <c r="B29" s="22">
        <v>319921</v>
      </c>
      <c r="C29" s="22">
        <v>281662</v>
      </c>
      <c r="D29" s="22">
        <v>270791</v>
      </c>
      <c r="E29" s="23">
        <v>290452</v>
      </c>
      <c r="F29" s="22">
        <v>302389</v>
      </c>
      <c r="G29" s="22">
        <v>335141</v>
      </c>
      <c r="H29" s="22">
        <v>364517</v>
      </c>
      <c r="I29" s="23">
        <v>405087</v>
      </c>
      <c r="J29" s="22">
        <v>466981</v>
      </c>
      <c r="K29" s="22">
        <v>499901</v>
      </c>
      <c r="L29" s="22">
        <v>506641</v>
      </c>
      <c r="M29" s="23">
        <v>442118</v>
      </c>
      <c r="N29" s="22">
        <v>481445</v>
      </c>
      <c r="O29" s="22">
        <v>492299</v>
      </c>
      <c r="P29" s="22">
        <v>384400</v>
      </c>
      <c r="Q29" s="23">
        <v>364579</v>
      </c>
      <c r="R29" s="22">
        <v>423218</v>
      </c>
      <c r="S29" s="23">
        <v>460030</v>
      </c>
      <c r="T29" s="23">
        <v>588157</v>
      </c>
    </row>
    <row r="30" spans="1:20" ht="13.5">
      <c r="A30" s="3" t="s">
        <v>102</v>
      </c>
      <c r="B30" s="22"/>
      <c r="C30" s="22"/>
      <c r="D30" s="22"/>
      <c r="E30" s="23"/>
      <c r="F30" s="22"/>
      <c r="G30" s="22"/>
      <c r="H30" s="22"/>
      <c r="I30" s="23">
        <v>246209</v>
      </c>
      <c r="J30" s="22"/>
      <c r="K30" s="22"/>
      <c r="L30" s="22"/>
      <c r="M30" s="23">
        <v>255317</v>
      </c>
      <c r="N30" s="22"/>
      <c r="O30" s="22"/>
      <c r="P30" s="22"/>
      <c r="Q30" s="23">
        <v>256991</v>
      </c>
      <c r="R30" s="22"/>
      <c r="S30" s="23">
        <v>257972</v>
      </c>
      <c r="T30" s="23">
        <v>264183</v>
      </c>
    </row>
    <row r="31" spans="1:20" ht="13.5">
      <c r="A31" s="3" t="s">
        <v>103</v>
      </c>
      <c r="B31" s="22"/>
      <c r="C31" s="22"/>
      <c r="D31" s="22"/>
      <c r="E31" s="23"/>
      <c r="F31" s="22"/>
      <c r="G31" s="22"/>
      <c r="H31" s="22"/>
      <c r="I31" s="23">
        <v>25580</v>
      </c>
      <c r="J31" s="22"/>
      <c r="K31" s="22"/>
      <c r="L31" s="22"/>
      <c r="M31" s="23">
        <v>25580</v>
      </c>
      <c r="N31" s="22"/>
      <c r="O31" s="22"/>
      <c r="P31" s="22"/>
      <c r="Q31" s="23">
        <v>25580</v>
      </c>
      <c r="R31" s="22"/>
      <c r="S31" s="23">
        <v>25580</v>
      </c>
      <c r="T31" s="23">
        <v>27080</v>
      </c>
    </row>
    <row r="32" spans="1:20" ht="13.5">
      <c r="A32" s="3" t="s">
        <v>104</v>
      </c>
      <c r="B32" s="22"/>
      <c r="C32" s="22"/>
      <c r="D32" s="22"/>
      <c r="E32" s="23"/>
      <c r="F32" s="22"/>
      <c r="G32" s="22"/>
      <c r="H32" s="22"/>
      <c r="I32" s="23">
        <v>10</v>
      </c>
      <c r="J32" s="22"/>
      <c r="K32" s="22"/>
      <c r="L32" s="22"/>
      <c r="M32" s="23">
        <v>10</v>
      </c>
      <c r="N32" s="22"/>
      <c r="O32" s="22"/>
      <c r="P32" s="22"/>
      <c r="Q32" s="23">
        <v>10</v>
      </c>
      <c r="R32" s="22"/>
      <c r="S32" s="23">
        <v>10</v>
      </c>
      <c r="T32" s="23">
        <v>10</v>
      </c>
    </row>
    <row r="33" spans="1:20" ht="13.5">
      <c r="A33" s="3" t="s">
        <v>105</v>
      </c>
      <c r="B33" s="22"/>
      <c r="C33" s="22"/>
      <c r="D33" s="22"/>
      <c r="E33" s="23"/>
      <c r="F33" s="22"/>
      <c r="G33" s="22"/>
      <c r="H33" s="22"/>
      <c r="I33" s="23">
        <v>250</v>
      </c>
      <c r="J33" s="22"/>
      <c r="K33" s="22"/>
      <c r="L33" s="22"/>
      <c r="M33" s="23">
        <v>444</v>
      </c>
      <c r="N33" s="22"/>
      <c r="O33" s="22"/>
      <c r="P33" s="22"/>
      <c r="Q33" s="23">
        <v>2691</v>
      </c>
      <c r="R33" s="22"/>
      <c r="S33" s="23">
        <v>3346</v>
      </c>
      <c r="T33" s="23">
        <v>1608</v>
      </c>
    </row>
    <row r="34" spans="1:20" ht="13.5">
      <c r="A34" s="3" t="s">
        <v>106</v>
      </c>
      <c r="B34" s="22"/>
      <c r="C34" s="22"/>
      <c r="D34" s="22"/>
      <c r="E34" s="23"/>
      <c r="F34" s="22"/>
      <c r="G34" s="22"/>
      <c r="H34" s="22"/>
      <c r="I34" s="23">
        <v>1613</v>
      </c>
      <c r="J34" s="22"/>
      <c r="K34" s="22"/>
      <c r="L34" s="22"/>
      <c r="M34" s="23">
        <v>150</v>
      </c>
      <c r="N34" s="22"/>
      <c r="O34" s="22"/>
      <c r="P34" s="22"/>
      <c r="Q34" s="23">
        <v>350</v>
      </c>
      <c r="R34" s="22"/>
      <c r="S34" s="23">
        <v>1535</v>
      </c>
      <c r="T34" s="23">
        <v>4142</v>
      </c>
    </row>
    <row r="35" spans="1:20" ht="13.5">
      <c r="A35" s="3" t="s">
        <v>107</v>
      </c>
      <c r="B35" s="22"/>
      <c r="C35" s="22"/>
      <c r="D35" s="22"/>
      <c r="E35" s="23"/>
      <c r="F35" s="22"/>
      <c r="G35" s="22"/>
      <c r="H35" s="22"/>
      <c r="I35" s="23">
        <v>454638</v>
      </c>
      <c r="J35" s="22"/>
      <c r="K35" s="22"/>
      <c r="L35" s="22"/>
      <c r="M35" s="23">
        <v>507525</v>
      </c>
      <c r="N35" s="22"/>
      <c r="O35" s="22"/>
      <c r="P35" s="22"/>
      <c r="Q35" s="23">
        <v>400480</v>
      </c>
      <c r="R35" s="22"/>
      <c r="S35" s="23">
        <v>380736</v>
      </c>
      <c r="T35" s="23">
        <v>371812</v>
      </c>
    </row>
    <row r="36" spans="1:20" ht="13.5">
      <c r="A36" s="3" t="s">
        <v>88</v>
      </c>
      <c r="B36" s="22">
        <v>1503406</v>
      </c>
      <c r="C36" s="22">
        <v>1415931</v>
      </c>
      <c r="D36" s="22">
        <v>1242797</v>
      </c>
      <c r="E36" s="23">
        <v>1226975</v>
      </c>
      <c r="F36" s="22">
        <v>837089</v>
      </c>
      <c r="G36" s="22">
        <v>849199</v>
      </c>
      <c r="H36" s="22">
        <v>879493</v>
      </c>
      <c r="I36" s="23">
        <v>147727</v>
      </c>
      <c r="J36" s="22">
        <v>873069</v>
      </c>
      <c r="K36" s="22">
        <v>944818</v>
      </c>
      <c r="L36" s="22">
        <v>954582</v>
      </c>
      <c r="M36" s="23">
        <v>174450</v>
      </c>
      <c r="N36" s="22">
        <v>905458</v>
      </c>
      <c r="O36" s="22">
        <v>897433</v>
      </c>
      <c r="P36" s="22">
        <v>891294</v>
      </c>
      <c r="Q36" s="23">
        <v>201419</v>
      </c>
      <c r="R36" s="22">
        <v>890927</v>
      </c>
      <c r="S36" s="23">
        <v>89287</v>
      </c>
      <c r="T36" s="23">
        <v>208486</v>
      </c>
    </row>
    <row r="37" spans="1:20" ht="13.5">
      <c r="A37" s="3" t="s">
        <v>89</v>
      </c>
      <c r="B37" s="22">
        <v>-10670</v>
      </c>
      <c r="C37" s="22">
        <v>-10836</v>
      </c>
      <c r="D37" s="22">
        <v>-11344</v>
      </c>
      <c r="E37" s="23">
        <v>-10813</v>
      </c>
      <c r="F37" s="22">
        <v>-11687</v>
      </c>
      <c r="G37" s="22">
        <v>-11121</v>
      </c>
      <c r="H37" s="22">
        <v>-10768</v>
      </c>
      <c r="I37" s="23">
        <v>-10425</v>
      </c>
      <c r="J37" s="22">
        <v>-10608</v>
      </c>
      <c r="K37" s="22">
        <v>-10307</v>
      </c>
      <c r="L37" s="22">
        <v>-10475</v>
      </c>
      <c r="M37" s="23">
        <v>-10389</v>
      </c>
      <c r="N37" s="22">
        <v>-12601</v>
      </c>
      <c r="O37" s="22">
        <v>-12669</v>
      </c>
      <c r="P37" s="22">
        <v>-12656</v>
      </c>
      <c r="Q37" s="23">
        <v>-12636</v>
      </c>
      <c r="R37" s="22">
        <v>-12761</v>
      </c>
      <c r="S37" s="23">
        <v>-11840</v>
      </c>
      <c r="T37" s="23">
        <v>-10683</v>
      </c>
    </row>
    <row r="38" spans="1:20" ht="13.5">
      <c r="A38" s="3" t="s">
        <v>108</v>
      </c>
      <c r="B38" s="22">
        <v>1492735</v>
      </c>
      <c r="C38" s="22">
        <v>1405094</v>
      </c>
      <c r="D38" s="22">
        <v>1231452</v>
      </c>
      <c r="E38" s="23">
        <v>1216162</v>
      </c>
      <c r="F38" s="22">
        <v>825402</v>
      </c>
      <c r="G38" s="22">
        <v>838078</v>
      </c>
      <c r="H38" s="22">
        <v>868724</v>
      </c>
      <c r="I38" s="23">
        <v>865603</v>
      </c>
      <c r="J38" s="22">
        <v>862461</v>
      </c>
      <c r="K38" s="22">
        <v>934511</v>
      </c>
      <c r="L38" s="22">
        <v>944106</v>
      </c>
      <c r="M38" s="23">
        <v>953088</v>
      </c>
      <c r="N38" s="22">
        <v>892857</v>
      </c>
      <c r="O38" s="22">
        <v>884764</v>
      </c>
      <c r="P38" s="22">
        <v>878637</v>
      </c>
      <c r="Q38" s="23">
        <v>874886</v>
      </c>
      <c r="R38" s="22">
        <v>878165</v>
      </c>
      <c r="S38" s="23">
        <v>853908</v>
      </c>
      <c r="T38" s="23">
        <v>970157</v>
      </c>
    </row>
    <row r="39" spans="1:20" ht="13.5">
      <c r="A39" s="2" t="s">
        <v>109</v>
      </c>
      <c r="B39" s="22">
        <v>9272248</v>
      </c>
      <c r="C39" s="22">
        <v>9269902</v>
      </c>
      <c r="D39" s="22">
        <v>9128292</v>
      </c>
      <c r="E39" s="23">
        <v>9254941</v>
      </c>
      <c r="F39" s="22">
        <v>7146190</v>
      </c>
      <c r="G39" s="22">
        <v>7243622</v>
      </c>
      <c r="H39" s="22">
        <v>6155588</v>
      </c>
      <c r="I39" s="23">
        <v>6228309</v>
      </c>
      <c r="J39" s="22">
        <v>5051355</v>
      </c>
      <c r="K39" s="22">
        <v>5062025</v>
      </c>
      <c r="L39" s="22">
        <v>5051743</v>
      </c>
      <c r="M39" s="23">
        <v>5037994</v>
      </c>
      <c r="N39" s="22">
        <v>5132417</v>
      </c>
      <c r="O39" s="22">
        <v>5188951</v>
      </c>
      <c r="P39" s="22">
        <v>5115019</v>
      </c>
      <c r="Q39" s="23">
        <v>5119770</v>
      </c>
      <c r="R39" s="22">
        <v>5220948</v>
      </c>
      <c r="S39" s="23">
        <v>4785127</v>
      </c>
      <c r="T39" s="23">
        <v>5064017</v>
      </c>
    </row>
    <row r="40" spans="1:20" ht="14.25" thickBot="1">
      <c r="A40" s="4" t="s">
        <v>110</v>
      </c>
      <c r="B40" s="24">
        <v>16197966</v>
      </c>
      <c r="C40" s="24">
        <v>16583029</v>
      </c>
      <c r="D40" s="24">
        <v>16233604</v>
      </c>
      <c r="E40" s="25">
        <v>17575215</v>
      </c>
      <c r="F40" s="24">
        <v>15196499</v>
      </c>
      <c r="G40" s="24">
        <v>14778325</v>
      </c>
      <c r="H40" s="24">
        <v>13164221</v>
      </c>
      <c r="I40" s="25">
        <v>14020966</v>
      </c>
      <c r="J40" s="24">
        <v>12785339</v>
      </c>
      <c r="K40" s="24">
        <v>12254676</v>
      </c>
      <c r="L40" s="24">
        <v>12287514</v>
      </c>
      <c r="M40" s="25">
        <v>12852207</v>
      </c>
      <c r="N40" s="24">
        <v>12361072</v>
      </c>
      <c r="O40" s="24">
        <v>12568935</v>
      </c>
      <c r="P40" s="24">
        <v>12071691</v>
      </c>
      <c r="Q40" s="25">
        <v>11886026</v>
      </c>
      <c r="R40" s="24">
        <v>12514068</v>
      </c>
      <c r="S40" s="25">
        <v>12681132</v>
      </c>
      <c r="T40" s="25">
        <v>13075470</v>
      </c>
    </row>
    <row r="41" spans="1:20" ht="14.25" thickTop="1">
      <c r="A41" s="2" t="s">
        <v>111</v>
      </c>
      <c r="B41" s="22">
        <v>653781</v>
      </c>
      <c r="C41" s="22">
        <v>652963</v>
      </c>
      <c r="D41" s="22">
        <v>487007</v>
      </c>
      <c r="E41" s="23">
        <v>844541</v>
      </c>
      <c r="F41" s="22">
        <v>971150</v>
      </c>
      <c r="G41" s="22">
        <v>1209516</v>
      </c>
      <c r="H41" s="22">
        <v>582441</v>
      </c>
      <c r="I41" s="23"/>
      <c r="J41" s="22">
        <v>630728</v>
      </c>
      <c r="K41" s="22">
        <v>645244</v>
      </c>
      <c r="L41" s="22">
        <v>573030</v>
      </c>
      <c r="M41" s="23"/>
      <c r="N41" s="22">
        <v>520851</v>
      </c>
      <c r="O41" s="22">
        <v>738596</v>
      </c>
      <c r="P41" s="22">
        <v>644390</v>
      </c>
      <c r="Q41" s="23"/>
      <c r="R41" s="22">
        <v>484591</v>
      </c>
      <c r="S41" s="23"/>
      <c r="T41" s="23"/>
    </row>
    <row r="42" spans="1:20" ht="13.5">
      <c r="A42" s="2" t="s">
        <v>112</v>
      </c>
      <c r="B42" s="22">
        <v>2524000</v>
      </c>
      <c r="C42" s="22">
        <v>2266000</v>
      </c>
      <c r="D42" s="22">
        <v>2308000</v>
      </c>
      <c r="E42" s="23">
        <v>2372000</v>
      </c>
      <c r="F42" s="22">
        <v>2393000</v>
      </c>
      <c r="G42" s="22">
        <v>2000000</v>
      </c>
      <c r="H42" s="22">
        <v>1200000</v>
      </c>
      <c r="I42" s="23">
        <v>1222000</v>
      </c>
      <c r="J42" s="22">
        <v>1793000</v>
      </c>
      <c r="K42" s="22">
        <v>1000000</v>
      </c>
      <c r="L42" s="22">
        <v>1000000</v>
      </c>
      <c r="M42" s="23">
        <v>1022000</v>
      </c>
      <c r="N42" s="22">
        <v>1593000</v>
      </c>
      <c r="O42" s="22">
        <v>1000000</v>
      </c>
      <c r="P42" s="22">
        <v>1000000</v>
      </c>
      <c r="Q42" s="23">
        <v>1022000</v>
      </c>
      <c r="R42" s="22">
        <v>893000</v>
      </c>
      <c r="S42" s="23">
        <v>256000</v>
      </c>
      <c r="T42" s="23">
        <v>910000</v>
      </c>
    </row>
    <row r="43" spans="1:20" ht="13.5">
      <c r="A43" s="2" t="s">
        <v>113</v>
      </c>
      <c r="B43" s="22">
        <v>317040</v>
      </c>
      <c r="C43" s="22">
        <v>317040</v>
      </c>
      <c r="D43" s="22">
        <v>317040</v>
      </c>
      <c r="E43" s="23">
        <v>317040</v>
      </c>
      <c r="F43" s="22">
        <v>100080</v>
      </c>
      <c r="G43" s="22"/>
      <c r="H43" s="22"/>
      <c r="I43" s="23"/>
      <c r="J43" s="22"/>
      <c r="K43" s="22">
        <v>24000</v>
      </c>
      <c r="L43" s="22">
        <v>54500</v>
      </c>
      <c r="M43" s="23">
        <v>85000</v>
      </c>
      <c r="N43" s="22">
        <v>115500</v>
      </c>
      <c r="O43" s="22">
        <v>122000</v>
      </c>
      <c r="P43" s="22">
        <v>122000</v>
      </c>
      <c r="Q43" s="23">
        <v>122000</v>
      </c>
      <c r="R43" s="22">
        <v>1122000</v>
      </c>
      <c r="S43" s="23">
        <v>1122000</v>
      </c>
      <c r="T43" s="23">
        <v>344900</v>
      </c>
    </row>
    <row r="44" spans="1:20" ht="13.5">
      <c r="A44" s="2" t="s">
        <v>114</v>
      </c>
      <c r="B44" s="22">
        <v>7930</v>
      </c>
      <c r="C44" s="22">
        <v>15772</v>
      </c>
      <c r="D44" s="22">
        <v>7492</v>
      </c>
      <c r="E44" s="23"/>
      <c r="F44" s="22"/>
      <c r="G44" s="22">
        <v>167743</v>
      </c>
      <c r="H44" s="22">
        <v>9200</v>
      </c>
      <c r="I44" s="23">
        <v>314819</v>
      </c>
      <c r="J44" s="22"/>
      <c r="K44" s="22">
        <v>54108</v>
      </c>
      <c r="L44" s="22">
        <v>8868</v>
      </c>
      <c r="M44" s="23">
        <v>356026</v>
      </c>
      <c r="N44" s="22"/>
      <c r="O44" s="22">
        <v>290278</v>
      </c>
      <c r="P44" s="22">
        <v>13161</v>
      </c>
      <c r="Q44" s="23">
        <v>349894</v>
      </c>
      <c r="R44" s="22"/>
      <c r="S44" s="23">
        <v>194719</v>
      </c>
      <c r="T44" s="23">
        <v>255601</v>
      </c>
    </row>
    <row r="45" spans="1:20" ht="13.5">
      <c r="A45" s="2" t="s">
        <v>115</v>
      </c>
      <c r="B45" s="22">
        <v>341773</v>
      </c>
      <c r="C45" s="22">
        <v>677859</v>
      </c>
      <c r="D45" s="22">
        <v>340422</v>
      </c>
      <c r="E45" s="23">
        <v>658311</v>
      </c>
      <c r="F45" s="22">
        <v>330693</v>
      </c>
      <c r="G45" s="22">
        <v>665324</v>
      </c>
      <c r="H45" s="22">
        <v>334321</v>
      </c>
      <c r="I45" s="23">
        <v>655404</v>
      </c>
      <c r="J45" s="22">
        <v>329425</v>
      </c>
      <c r="K45" s="22">
        <v>661012</v>
      </c>
      <c r="L45" s="22">
        <v>332379</v>
      </c>
      <c r="M45" s="23">
        <v>644084</v>
      </c>
      <c r="N45" s="22">
        <v>323570</v>
      </c>
      <c r="O45" s="22">
        <v>653805</v>
      </c>
      <c r="P45" s="22">
        <v>330644</v>
      </c>
      <c r="Q45" s="23">
        <v>640131</v>
      </c>
      <c r="R45" s="22">
        <v>323838</v>
      </c>
      <c r="S45" s="23">
        <v>648325</v>
      </c>
      <c r="T45" s="23">
        <v>647327</v>
      </c>
    </row>
    <row r="46" spans="1:20" ht="13.5">
      <c r="A46" s="2" t="s">
        <v>116</v>
      </c>
      <c r="B46" s="22">
        <v>2078</v>
      </c>
      <c r="C46" s="22">
        <v>2218</v>
      </c>
      <c r="D46" s="22">
        <v>2389</v>
      </c>
      <c r="E46" s="23">
        <v>2726</v>
      </c>
      <c r="F46" s="22">
        <v>2405</v>
      </c>
      <c r="G46" s="22">
        <v>2791</v>
      </c>
      <c r="H46" s="22">
        <v>2481</v>
      </c>
      <c r="I46" s="23">
        <v>2482</v>
      </c>
      <c r="J46" s="22">
        <v>1480</v>
      </c>
      <c r="K46" s="22">
        <v>1693</v>
      </c>
      <c r="L46" s="22">
        <v>1884</v>
      </c>
      <c r="M46" s="23">
        <v>4974</v>
      </c>
      <c r="N46" s="22">
        <v>7242</v>
      </c>
      <c r="O46" s="22">
        <v>21797</v>
      </c>
      <c r="P46" s="22">
        <v>11719</v>
      </c>
      <c r="Q46" s="23">
        <v>11951</v>
      </c>
      <c r="R46" s="22">
        <v>19372</v>
      </c>
      <c r="S46" s="23">
        <v>23043</v>
      </c>
      <c r="T46" s="23">
        <v>22682</v>
      </c>
    </row>
    <row r="47" spans="1:20" ht="13.5">
      <c r="A47" s="2" t="s">
        <v>117</v>
      </c>
      <c r="B47" s="22"/>
      <c r="C47" s="22">
        <v>1326</v>
      </c>
      <c r="D47" s="22">
        <v>6695</v>
      </c>
      <c r="E47" s="23"/>
      <c r="F47" s="22"/>
      <c r="G47" s="22"/>
      <c r="H47" s="22"/>
      <c r="I47" s="23"/>
      <c r="J47" s="22">
        <v>4379</v>
      </c>
      <c r="K47" s="22">
        <v>1967</v>
      </c>
      <c r="L47" s="22">
        <v>1849</v>
      </c>
      <c r="M47" s="23">
        <v>3420</v>
      </c>
      <c r="N47" s="22">
        <v>7525</v>
      </c>
      <c r="O47" s="22"/>
      <c r="P47" s="22"/>
      <c r="Q47" s="23"/>
      <c r="R47" s="22">
        <v>14000</v>
      </c>
      <c r="S47" s="23">
        <v>453</v>
      </c>
      <c r="T47" s="23">
        <v>81933</v>
      </c>
    </row>
    <row r="48" spans="1:20" ht="13.5">
      <c r="A48" s="2" t="s">
        <v>118</v>
      </c>
      <c r="B48" s="22">
        <v>24819</v>
      </c>
      <c r="C48" s="22">
        <v>24789</v>
      </c>
      <c r="D48" s="22">
        <v>24759</v>
      </c>
      <c r="E48" s="23"/>
      <c r="F48" s="22"/>
      <c r="G48" s="22"/>
      <c r="H48" s="22"/>
      <c r="I48" s="23"/>
      <c r="J48" s="22"/>
      <c r="K48" s="22"/>
      <c r="L48" s="22"/>
      <c r="M48" s="23"/>
      <c r="N48" s="22"/>
      <c r="O48" s="22"/>
      <c r="P48" s="22"/>
      <c r="Q48" s="23"/>
      <c r="R48" s="22"/>
      <c r="S48" s="23"/>
      <c r="T48" s="23"/>
    </row>
    <row r="49" spans="1:20" ht="13.5">
      <c r="A49" s="2" t="s">
        <v>88</v>
      </c>
      <c r="B49" s="22">
        <v>1022445</v>
      </c>
      <c r="C49" s="22">
        <v>897295</v>
      </c>
      <c r="D49" s="22">
        <v>1160683</v>
      </c>
      <c r="E49" s="23">
        <v>1395762</v>
      </c>
      <c r="F49" s="22">
        <v>1257588</v>
      </c>
      <c r="G49" s="22">
        <v>831055</v>
      </c>
      <c r="H49" s="22">
        <v>1392375</v>
      </c>
      <c r="I49" s="23">
        <v>796</v>
      </c>
      <c r="J49" s="22">
        <v>1051029</v>
      </c>
      <c r="K49" s="22">
        <v>834238</v>
      </c>
      <c r="L49" s="22">
        <v>1294285</v>
      </c>
      <c r="M49" s="23">
        <v>407</v>
      </c>
      <c r="N49" s="22">
        <v>1192737</v>
      </c>
      <c r="O49" s="22">
        <v>1005897</v>
      </c>
      <c r="P49" s="22">
        <v>1327814</v>
      </c>
      <c r="Q49" s="23">
        <v>1415</v>
      </c>
      <c r="R49" s="22">
        <v>1876897</v>
      </c>
      <c r="S49" s="23">
        <v>16389</v>
      </c>
      <c r="T49" s="23"/>
    </row>
    <row r="50" spans="1:20" ht="13.5">
      <c r="A50" s="2" t="s">
        <v>119</v>
      </c>
      <c r="B50" s="22">
        <v>4893869</v>
      </c>
      <c r="C50" s="22">
        <v>4855266</v>
      </c>
      <c r="D50" s="22">
        <v>4654490</v>
      </c>
      <c r="E50" s="23">
        <v>5590380</v>
      </c>
      <c r="F50" s="22">
        <v>5054918</v>
      </c>
      <c r="G50" s="22">
        <v>4876429</v>
      </c>
      <c r="H50" s="22">
        <v>3520819</v>
      </c>
      <c r="I50" s="23">
        <v>4400782</v>
      </c>
      <c r="J50" s="22">
        <v>3810042</v>
      </c>
      <c r="K50" s="22">
        <v>3222263</v>
      </c>
      <c r="L50" s="22">
        <v>3266798</v>
      </c>
      <c r="M50" s="23">
        <v>3952289</v>
      </c>
      <c r="N50" s="22">
        <v>3760426</v>
      </c>
      <c r="O50" s="22">
        <v>3832374</v>
      </c>
      <c r="P50" s="22">
        <v>3449730</v>
      </c>
      <c r="Q50" s="23">
        <v>3847244</v>
      </c>
      <c r="R50" s="22">
        <v>4733698</v>
      </c>
      <c r="S50" s="23">
        <v>4935912</v>
      </c>
      <c r="T50" s="23">
        <v>4780624</v>
      </c>
    </row>
    <row r="51" spans="1:20" ht="13.5">
      <c r="A51" s="2" t="s">
        <v>120</v>
      </c>
      <c r="B51" s="22">
        <v>1840160</v>
      </c>
      <c r="C51" s="22">
        <v>1919420</v>
      </c>
      <c r="D51" s="22">
        <v>1578680</v>
      </c>
      <c r="E51" s="23">
        <v>1657940</v>
      </c>
      <c r="F51" s="22">
        <v>399920</v>
      </c>
      <c r="G51" s="22"/>
      <c r="H51" s="22"/>
      <c r="I51" s="23"/>
      <c r="J51" s="22"/>
      <c r="K51" s="22"/>
      <c r="L51" s="22"/>
      <c r="M51" s="23"/>
      <c r="N51" s="22"/>
      <c r="O51" s="22">
        <v>24000</v>
      </c>
      <c r="P51" s="22">
        <v>54500</v>
      </c>
      <c r="Q51" s="23">
        <v>85000</v>
      </c>
      <c r="R51" s="22">
        <v>115500</v>
      </c>
      <c r="S51" s="23">
        <v>207000</v>
      </c>
      <c r="T51" s="23">
        <v>2364000</v>
      </c>
    </row>
    <row r="52" spans="1:20" ht="13.5">
      <c r="A52" s="2" t="s">
        <v>121</v>
      </c>
      <c r="B52" s="22">
        <v>1107618</v>
      </c>
      <c r="C52" s="22">
        <v>1090577</v>
      </c>
      <c r="D52" s="22">
        <v>1076027</v>
      </c>
      <c r="E52" s="23">
        <v>1079067</v>
      </c>
      <c r="F52" s="22">
        <v>1061673</v>
      </c>
      <c r="G52" s="22">
        <v>1051365</v>
      </c>
      <c r="H52" s="22">
        <v>1046388</v>
      </c>
      <c r="I52" s="23">
        <v>1029002</v>
      </c>
      <c r="J52" s="22">
        <v>1013708</v>
      </c>
      <c r="K52" s="22">
        <v>1021364</v>
      </c>
      <c r="L52" s="22">
        <v>1016046</v>
      </c>
      <c r="M52" s="23">
        <v>1018772</v>
      </c>
      <c r="N52" s="22">
        <v>1018817</v>
      </c>
      <c r="O52" s="22">
        <v>999895</v>
      </c>
      <c r="P52" s="22">
        <v>978800</v>
      </c>
      <c r="Q52" s="23">
        <v>970517</v>
      </c>
      <c r="R52" s="22">
        <v>970160</v>
      </c>
      <c r="S52" s="23">
        <v>900859</v>
      </c>
      <c r="T52" s="23">
        <v>823786</v>
      </c>
    </row>
    <row r="53" spans="1:20" ht="13.5">
      <c r="A53" s="2" t="s">
        <v>122</v>
      </c>
      <c r="B53" s="22">
        <v>405</v>
      </c>
      <c r="C53" s="22">
        <v>405</v>
      </c>
      <c r="D53" s="22">
        <v>405</v>
      </c>
      <c r="E53" s="23">
        <v>25135</v>
      </c>
      <c r="F53" s="22">
        <v>25105</v>
      </c>
      <c r="G53" s="22">
        <v>25075</v>
      </c>
      <c r="H53" s="22">
        <v>25044</v>
      </c>
      <c r="I53" s="23">
        <v>25014</v>
      </c>
      <c r="J53" s="22">
        <v>24984</v>
      </c>
      <c r="K53" s="22">
        <v>24954</v>
      </c>
      <c r="L53" s="22">
        <v>24924</v>
      </c>
      <c r="M53" s="23">
        <v>24894</v>
      </c>
      <c r="N53" s="22">
        <v>18005</v>
      </c>
      <c r="O53" s="22">
        <v>17918</v>
      </c>
      <c r="P53" s="22">
        <v>17830</v>
      </c>
      <c r="Q53" s="23"/>
      <c r="R53" s="22"/>
      <c r="S53" s="23"/>
      <c r="T53" s="23"/>
    </row>
    <row r="54" spans="1:20" ht="13.5">
      <c r="A54" s="2" t="s">
        <v>88</v>
      </c>
      <c r="B54" s="22">
        <v>660624</v>
      </c>
      <c r="C54" s="22">
        <v>708459</v>
      </c>
      <c r="D54" s="22">
        <v>761540</v>
      </c>
      <c r="E54" s="23">
        <v>776298</v>
      </c>
      <c r="F54" s="22">
        <v>346149</v>
      </c>
      <c r="G54" s="22">
        <v>375763</v>
      </c>
      <c r="H54" s="22">
        <v>365121</v>
      </c>
      <c r="I54" s="23"/>
      <c r="J54" s="22">
        <v>401784</v>
      </c>
      <c r="K54" s="22">
        <v>389623</v>
      </c>
      <c r="L54" s="22">
        <v>405894</v>
      </c>
      <c r="M54" s="23"/>
      <c r="N54" s="22">
        <v>350414</v>
      </c>
      <c r="O54" s="22">
        <v>421534</v>
      </c>
      <c r="P54" s="22">
        <v>507950</v>
      </c>
      <c r="Q54" s="23"/>
      <c r="R54" s="22">
        <v>669034</v>
      </c>
      <c r="S54" s="23"/>
      <c r="T54" s="23"/>
    </row>
    <row r="55" spans="1:20" ht="13.5">
      <c r="A55" s="2" t="s">
        <v>123</v>
      </c>
      <c r="B55" s="22">
        <v>3608808</v>
      </c>
      <c r="C55" s="22">
        <v>3718862</v>
      </c>
      <c r="D55" s="22">
        <v>3416653</v>
      </c>
      <c r="E55" s="23">
        <v>3538441</v>
      </c>
      <c r="F55" s="22">
        <v>1832848</v>
      </c>
      <c r="G55" s="22">
        <v>1452203</v>
      </c>
      <c r="H55" s="22">
        <v>1436554</v>
      </c>
      <c r="I55" s="23">
        <v>1422062</v>
      </c>
      <c r="J55" s="22">
        <v>1440477</v>
      </c>
      <c r="K55" s="22">
        <v>1435942</v>
      </c>
      <c r="L55" s="22">
        <v>1446865</v>
      </c>
      <c r="M55" s="23">
        <v>1369173</v>
      </c>
      <c r="N55" s="22">
        <v>1387237</v>
      </c>
      <c r="O55" s="22">
        <v>1463348</v>
      </c>
      <c r="P55" s="22">
        <v>1559081</v>
      </c>
      <c r="Q55" s="23">
        <v>1644747</v>
      </c>
      <c r="R55" s="22">
        <v>1754694</v>
      </c>
      <c r="S55" s="23">
        <v>2035579</v>
      </c>
      <c r="T55" s="23">
        <v>3311854</v>
      </c>
    </row>
    <row r="56" spans="1:20" ht="14.25" thickBot="1">
      <c r="A56" s="4" t="s">
        <v>124</v>
      </c>
      <c r="B56" s="24">
        <v>8502678</v>
      </c>
      <c r="C56" s="24">
        <v>8574128</v>
      </c>
      <c r="D56" s="24">
        <v>8071144</v>
      </c>
      <c r="E56" s="25">
        <v>9128821</v>
      </c>
      <c r="F56" s="24">
        <v>6887766</v>
      </c>
      <c r="G56" s="24">
        <v>6328633</v>
      </c>
      <c r="H56" s="24">
        <v>4957374</v>
      </c>
      <c r="I56" s="25">
        <v>5822844</v>
      </c>
      <c r="J56" s="24">
        <v>5250520</v>
      </c>
      <c r="K56" s="24">
        <v>4658206</v>
      </c>
      <c r="L56" s="24">
        <v>4713663</v>
      </c>
      <c r="M56" s="25">
        <v>5321463</v>
      </c>
      <c r="N56" s="24">
        <v>5147664</v>
      </c>
      <c r="O56" s="24">
        <v>5295722</v>
      </c>
      <c r="P56" s="24">
        <v>5008812</v>
      </c>
      <c r="Q56" s="25">
        <v>5491991</v>
      </c>
      <c r="R56" s="24">
        <v>6488392</v>
      </c>
      <c r="S56" s="25">
        <v>6971491</v>
      </c>
      <c r="T56" s="25">
        <v>8092479</v>
      </c>
    </row>
    <row r="57" spans="1:20" ht="14.25" thickTop="1">
      <c r="A57" s="2" t="s">
        <v>125</v>
      </c>
      <c r="B57" s="22">
        <v>1395482</v>
      </c>
      <c r="C57" s="22">
        <v>1395482</v>
      </c>
      <c r="D57" s="22">
        <v>1395482</v>
      </c>
      <c r="E57" s="23">
        <v>1395482</v>
      </c>
      <c r="F57" s="22">
        <v>1393557</v>
      </c>
      <c r="G57" s="22">
        <v>1393557</v>
      </c>
      <c r="H57" s="22">
        <v>1373607</v>
      </c>
      <c r="I57" s="23">
        <v>1373607</v>
      </c>
      <c r="J57" s="22">
        <v>1373607</v>
      </c>
      <c r="K57" s="22">
        <v>1373607</v>
      </c>
      <c r="L57" s="22">
        <v>1373607</v>
      </c>
      <c r="M57" s="23">
        <v>1373607</v>
      </c>
      <c r="N57" s="22">
        <v>1373607</v>
      </c>
      <c r="O57" s="22">
        <v>1373607</v>
      </c>
      <c r="P57" s="22">
        <v>1373607</v>
      </c>
      <c r="Q57" s="23">
        <v>1066044</v>
      </c>
      <c r="R57" s="22">
        <v>1066044</v>
      </c>
      <c r="S57" s="23">
        <v>1066044</v>
      </c>
      <c r="T57" s="23">
        <v>1066044</v>
      </c>
    </row>
    <row r="58" spans="1:20" ht="13.5">
      <c r="A58" s="2" t="s">
        <v>126</v>
      </c>
      <c r="B58" s="22">
        <v>1045305</v>
      </c>
      <c r="C58" s="22">
        <v>1044925</v>
      </c>
      <c r="D58" s="22">
        <v>1044925</v>
      </c>
      <c r="E58" s="23">
        <v>1044925</v>
      </c>
      <c r="F58" s="22">
        <v>1043000</v>
      </c>
      <c r="G58" s="22">
        <v>1043000</v>
      </c>
      <c r="H58" s="22">
        <v>1023050</v>
      </c>
      <c r="I58" s="23">
        <v>1023050</v>
      </c>
      <c r="J58" s="22">
        <v>1023050</v>
      </c>
      <c r="K58" s="22">
        <v>1023050</v>
      </c>
      <c r="L58" s="22">
        <v>1023050</v>
      </c>
      <c r="M58" s="23">
        <v>1023050</v>
      </c>
      <c r="N58" s="22">
        <v>1023050</v>
      </c>
      <c r="O58" s="22">
        <v>1023050</v>
      </c>
      <c r="P58" s="22">
        <v>1023050</v>
      </c>
      <c r="Q58" s="23">
        <v>715488</v>
      </c>
      <c r="R58" s="22">
        <v>715488</v>
      </c>
      <c r="S58" s="23">
        <v>715488</v>
      </c>
      <c r="T58" s="23">
        <v>715488</v>
      </c>
    </row>
    <row r="59" spans="1:20" ht="13.5">
      <c r="A59" s="2" t="s">
        <v>127</v>
      </c>
      <c r="B59" s="22">
        <v>5444455</v>
      </c>
      <c r="C59" s="22">
        <v>5642034</v>
      </c>
      <c r="D59" s="22">
        <v>5767593</v>
      </c>
      <c r="E59" s="23">
        <v>6064154</v>
      </c>
      <c r="F59" s="22">
        <v>5873268</v>
      </c>
      <c r="G59" s="22">
        <v>6016428</v>
      </c>
      <c r="H59" s="22">
        <v>5814484</v>
      </c>
      <c r="I59" s="23">
        <v>5805865</v>
      </c>
      <c r="J59" s="22">
        <v>5142467</v>
      </c>
      <c r="K59" s="22">
        <v>5203403</v>
      </c>
      <c r="L59" s="22">
        <v>5182946</v>
      </c>
      <c r="M59" s="23">
        <v>5140768</v>
      </c>
      <c r="N59" s="22">
        <v>4822242</v>
      </c>
      <c r="O59" s="22">
        <v>4882963</v>
      </c>
      <c r="P59" s="22">
        <v>4672602</v>
      </c>
      <c r="Q59" s="23">
        <v>4618187</v>
      </c>
      <c r="R59" s="22">
        <v>4250389</v>
      </c>
      <c r="S59" s="23">
        <v>3934712</v>
      </c>
      <c r="T59" s="23">
        <v>3205256</v>
      </c>
    </row>
    <row r="60" spans="1:20" ht="13.5">
      <c r="A60" s="2" t="s">
        <v>128</v>
      </c>
      <c r="B60" s="22">
        <v>-232064</v>
      </c>
      <c r="C60" s="22">
        <v>-96624</v>
      </c>
      <c r="D60" s="22"/>
      <c r="E60" s="23"/>
      <c r="F60" s="22"/>
      <c r="G60" s="22"/>
      <c r="H60" s="22"/>
      <c r="I60" s="23"/>
      <c r="J60" s="22"/>
      <c r="K60" s="22"/>
      <c r="L60" s="22"/>
      <c r="M60" s="23"/>
      <c r="N60" s="22"/>
      <c r="O60" s="22"/>
      <c r="P60" s="22"/>
      <c r="Q60" s="23"/>
      <c r="R60" s="22"/>
      <c r="S60" s="23"/>
      <c r="T60" s="23"/>
    </row>
    <row r="61" spans="1:20" ht="13.5">
      <c r="A61" s="2" t="s">
        <v>129</v>
      </c>
      <c r="B61" s="22">
        <v>7653178</v>
      </c>
      <c r="C61" s="22">
        <v>7985817</v>
      </c>
      <c r="D61" s="22">
        <v>8208001</v>
      </c>
      <c r="E61" s="23">
        <v>8504562</v>
      </c>
      <c r="F61" s="22">
        <v>8309826</v>
      </c>
      <c r="G61" s="22">
        <v>8452986</v>
      </c>
      <c r="H61" s="22">
        <v>8211142</v>
      </c>
      <c r="I61" s="23">
        <v>8202523</v>
      </c>
      <c r="J61" s="22">
        <v>7539125</v>
      </c>
      <c r="K61" s="22">
        <v>7600061</v>
      </c>
      <c r="L61" s="22">
        <v>7579604</v>
      </c>
      <c r="M61" s="23">
        <v>7537426</v>
      </c>
      <c r="N61" s="22">
        <v>7218900</v>
      </c>
      <c r="O61" s="22">
        <v>7279621</v>
      </c>
      <c r="P61" s="22">
        <v>7069260</v>
      </c>
      <c r="Q61" s="23">
        <v>6399719</v>
      </c>
      <c r="R61" s="22">
        <v>6031922</v>
      </c>
      <c r="S61" s="23">
        <v>5716245</v>
      </c>
      <c r="T61" s="23">
        <v>4986789</v>
      </c>
    </row>
    <row r="62" spans="1:20" ht="13.5">
      <c r="A62" s="2" t="s">
        <v>130</v>
      </c>
      <c r="B62" s="22">
        <v>42109</v>
      </c>
      <c r="C62" s="22">
        <v>23082</v>
      </c>
      <c r="D62" s="22">
        <v>-45541</v>
      </c>
      <c r="E62" s="23">
        <v>-58168</v>
      </c>
      <c r="F62" s="22">
        <v>-1093</v>
      </c>
      <c r="G62" s="22">
        <v>-3294</v>
      </c>
      <c r="H62" s="22">
        <v>-4296</v>
      </c>
      <c r="I62" s="23">
        <v>-4401</v>
      </c>
      <c r="J62" s="22">
        <v>-4305</v>
      </c>
      <c r="K62" s="22">
        <v>-3590</v>
      </c>
      <c r="L62" s="22">
        <v>-5753</v>
      </c>
      <c r="M62" s="23">
        <v>-6682</v>
      </c>
      <c r="N62" s="22">
        <v>-5491</v>
      </c>
      <c r="O62" s="22">
        <v>-6408</v>
      </c>
      <c r="P62" s="22">
        <v>-6381</v>
      </c>
      <c r="Q62" s="23">
        <v>-5684</v>
      </c>
      <c r="R62" s="22">
        <v>-6247</v>
      </c>
      <c r="S62" s="23">
        <v>-6604</v>
      </c>
      <c r="T62" s="23">
        <v>-3798</v>
      </c>
    </row>
    <row r="63" spans="1:20" ht="13.5">
      <c r="A63" s="2" t="s">
        <v>131</v>
      </c>
      <c r="B63" s="22">
        <v>42109</v>
      </c>
      <c r="C63" s="22">
        <v>23082</v>
      </c>
      <c r="D63" s="22">
        <v>-45541</v>
      </c>
      <c r="E63" s="23">
        <v>-58168</v>
      </c>
      <c r="F63" s="22">
        <v>-1093</v>
      </c>
      <c r="G63" s="22">
        <v>-3294</v>
      </c>
      <c r="H63" s="22">
        <v>-4296</v>
      </c>
      <c r="I63" s="23">
        <v>-4401</v>
      </c>
      <c r="J63" s="22">
        <v>-4305</v>
      </c>
      <c r="K63" s="22">
        <v>-3590</v>
      </c>
      <c r="L63" s="22">
        <v>-5753</v>
      </c>
      <c r="M63" s="23">
        <v>-6682</v>
      </c>
      <c r="N63" s="22">
        <v>-5491</v>
      </c>
      <c r="O63" s="22">
        <v>-6408</v>
      </c>
      <c r="P63" s="22">
        <v>-6381</v>
      </c>
      <c r="Q63" s="23">
        <v>-5684</v>
      </c>
      <c r="R63" s="22">
        <v>-6247</v>
      </c>
      <c r="S63" s="23">
        <v>-6604</v>
      </c>
      <c r="T63" s="23">
        <v>-3798</v>
      </c>
    </row>
    <row r="64" spans="1:20" ht="13.5">
      <c r="A64" s="5" t="s">
        <v>132</v>
      </c>
      <c r="B64" s="22">
        <v>7695288</v>
      </c>
      <c r="C64" s="22">
        <v>8008900</v>
      </c>
      <c r="D64" s="22">
        <v>8162460</v>
      </c>
      <c r="E64" s="23">
        <v>8446393</v>
      </c>
      <c r="F64" s="22">
        <v>8308733</v>
      </c>
      <c r="G64" s="22">
        <v>8449692</v>
      </c>
      <c r="H64" s="22">
        <v>8206846</v>
      </c>
      <c r="I64" s="23">
        <v>8198121</v>
      </c>
      <c r="J64" s="22">
        <v>7534819</v>
      </c>
      <c r="K64" s="22">
        <v>7596470</v>
      </c>
      <c r="L64" s="22">
        <v>7573850</v>
      </c>
      <c r="M64" s="23">
        <v>7530743</v>
      </c>
      <c r="N64" s="22">
        <v>7213408</v>
      </c>
      <c r="O64" s="22">
        <v>7273213</v>
      </c>
      <c r="P64" s="22">
        <v>7062879</v>
      </c>
      <c r="Q64" s="23">
        <v>6394035</v>
      </c>
      <c r="R64" s="22">
        <v>6025675</v>
      </c>
      <c r="S64" s="23">
        <v>5709640</v>
      </c>
      <c r="T64" s="23">
        <v>4982991</v>
      </c>
    </row>
    <row r="65" spans="1:20" ht="14.25" thickBot="1">
      <c r="A65" s="6" t="s">
        <v>133</v>
      </c>
      <c r="B65" s="22">
        <v>16197966</v>
      </c>
      <c r="C65" s="22">
        <v>16583029</v>
      </c>
      <c r="D65" s="22">
        <v>16233604</v>
      </c>
      <c r="E65" s="23">
        <v>17575215</v>
      </c>
      <c r="F65" s="22">
        <v>15196499</v>
      </c>
      <c r="G65" s="22">
        <v>14778325</v>
      </c>
      <c r="H65" s="22">
        <v>13164221</v>
      </c>
      <c r="I65" s="23">
        <v>14020966</v>
      </c>
      <c r="J65" s="22">
        <v>12785339</v>
      </c>
      <c r="K65" s="22">
        <v>12254676</v>
      </c>
      <c r="L65" s="22">
        <v>12287514</v>
      </c>
      <c r="M65" s="23">
        <v>12852207</v>
      </c>
      <c r="N65" s="22">
        <v>12361072</v>
      </c>
      <c r="O65" s="22">
        <v>12568935</v>
      </c>
      <c r="P65" s="22">
        <v>12071691</v>
      </c>
      <c r="Q65" s="23">
        <v>11886026</v>
      </c>
      <c r="R65" s="22">
        <v>12514068</v>
      </c>
      <c r="S65" s="23">
        <v>12681132</v>
      </c>
      <c r="T65" s="23">
        <v>13075470</v>
      </c>
    </row>
    <row r="66" spans="1:20" ht="14.25" thickTop="1">
      <c r="A66" s="7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8" ht="13.5">
      <c r="A68" s="19" t="s">
        <v>138</v>
      </c>
    </row>
    <row r="69" ht="13.5">
      <c r="A69" s="19" t="s">
        <v>139</v>
      </c>
    </row>
  </sheetData>
  <mergeCells count="1">
    <mergeCell ref="B6:T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2014-02-14T15:07:47Z</dcterms:created>
  <dcterms:modified xsi:type="dcterms:W3CDTF">2014-02-14T15:07:54Z</dcterms:modified>
  <cp:category/>
  <cp:version/>
  <cp:contentType/>
  <cp:contentStatus/>
</cp:coreProperties>
</file>