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個別・損益計算書" sheetId="1" r:id="rId1"/>
    <sheet name="個別・キャッシュフロー計算書" sheetId="2" r:id="rId2"/>
    <sheet name="個別・貸借対照表" sheetId="3" r:id="rId3"/>
  </sheets>
  <definedNames/>
  <calcPr fullCalcOnLoad="1"/>
</workbook>
</file>

<file path=xl/sharedStrings.xml><?xml version="1.0" encoding="utf-8"?>
<sst xmlns="http://schemas.openxmlformats.org/spreadsheetml/2006/main" count="342" uniqueCount="153">
  <si>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</si>
  <si>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</si>
  <si>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</si>
  <si>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</si>
  <si>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</si>
  <si>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</si>
  <si>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</si>
  <si>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2013/11/14</t>
  </si>
  <si>
    <t>四半期</t>
  </si>
  <si>
    <t>2013/09/30</t>
  </si>
  <si>
    <t>2013/08/13</t>
  </si>
  <si>
    <t>2013/06/30</t>
  </si>
  <si>
    <t>2013/05/15</t>
  </si>
  <si>
    <t>2013/03/31</t>
  </si>
  <si>
    <t>通期</t>
  </si>
  <si>
    <t>2012/12/31</t>
  </si>
  <si>
    <t>2012/11/14</t>
  </si>
  <si>
    <t>2012/09/30</t>
  </si>
  <si>
    <t>2012/08/13</t>
  </si>
  <si>
    <t>2012/06/30</t>
  </si>
  <si>
    <t>2012/05/14</t>
  </si>
  <si>
    <t>2012/03/31</t>
  </si>
  <si>
    <t>2013/03/29</t>
  </si>
  <si>
    <t>2011/12/31</t>
  </si>
  <si>
    <t>2011/11/14</t>
  </si>
  <si>
    <t>2011/09/30</t>
  </si>
  <si>
    <t>2011/08/12</t>
  </si>
  <si>
    <t>2011/06/30</t>
  </si>
  <si>
    <t>2011/05/13</t>
  </si>
  <si>
    <t>2011/03/31</t>
  </si>
  <si>
    <t>2012/03/30</t>
  </si>
  <si>
    <t>2010/12/31</t>
  </si>
  <si>
    <t>2011/02/15</t>
  </si>
  <si>
    <t>2010/09/30</t>
  </si>
  <si>
    <t>2011/03/30</t>
  </si>
  <si>
    <t>2009/12/31</t>
  </si>
  <si>
    <t>2008/12/31</t>
  </si>
  <si>
    <t>現金及び預金</t>
  </si>
  <si>
    <t>千円</t>
  </si>
  <si>
    <t>受取手形及び営業未収入金</t>
  </si>
  <si>
    <t>商品</t>
  </si>
  <si>
    <t>仕掛品</t>
  </si>
  <si>
    <t>貯蔵品</t>
  </si>
  <si>
    <t>その他</t>
  </si>
  <si>
    <t>流動資産</t>
  </si>
  <si>
    <t>有形固定資産</t>
  </si>
  <si>
    <t>ソフトウエア</t>
  </si>
  <si>
    <t>無形固定資産</t>
  </si>
  <si>
    <t>投資その他の資産</t>
  </si>
  <si>
    <t>固定資産</t>
  </si>
  <si>
    <t>資産</t>
  </si>
  <si>
    <t>支払手形及び買掛金</t>
  </si>
  <si>
    <t>短期借入金</t>
  </si>
  <si>
    <t>1年内返済予定の長期借入金</t>
  </si>
  <si>
    <t>1年内償還予定の社債</t>
  </si>
  <si>
    <t>未払法人税等</t>
  </si>
  <si>
    <t>賞与引当金</t>
  </si>
  <si>
    <t>流動負債</t>
  </si>
  <si>
    <t>社債</t>
  </si>
  <si>
    <t>長期借入金</t>
  </si>
  <si>
    <t>固定負債</t>
  </si>
  <si>
    <t>負債</t>
  </si>
  <si>
    <t>資本金</t>
  </si>
  <si>
    <t>資本剰余金</t>
  </si>
  <si>
    <t>利益剰余金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</si>
  <si>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</si>
  <si>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</si>
  <si>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</si>
  <si>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</si>
  <si>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</si>
  <si>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</si>
  <si>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</si>
  <si>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株式会社ピーエスシー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</si>
  <si>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</si>
  <si>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</si>
  <si>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</si>
  <si>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累積四半期</t>
  </si>
  <si>
    <t>2013/01/01</t>
  </si>
  <si>
    <t>2012/01/01</t>
  </si>
  <si>
    <t>2011/01/01</t>
  </si>
  <si>
    <t>2010/01/01</t>
  </si>
  <si>
    <t>2009/01/01</t>
  </si>
  <si>
    <t>2008/01/01</t>
  </si>
  <si>
    <t>税引前四半期純利益</t>
  </si>
  <si>
    <t>減価償却費</t>
  </si>
  <si>
    <t>ソフトウエア償却費</t>
  </si>
  <si>
    <t>資産除去債務会計基準の適用に伴う影響額</t>
  </si>
  <si>
    <t>たな卸資産評価損</t>
  </si>
  <si>
    <t>賞与引当金の増減額（△は減少）</t>
  </si>
  <si>
    <t>受取利息及び受取配当金</t>
  </si>
  <si>
    <t>受取利息</t>
  </si>
  <si>
    <t>支払利息</t>
  </si>
  <si>
    <t>株式交付費</t>
  </si>
  <si>
    <t>固定資産除却損</t>
  </si>
  <si>
    <t>有形固定資産売却損益（△は益）</t>
  </si>
  <si>
    <t>有形固定資産除却損</t>
  </si>
  <si>
    <t>売上債権の増減額（△は増加）</t>
  </si>
  <si>
    <t>たな卸資産の増減額（△は増加）</t>
  </si>
  <si>
    <t>前払費用の増減額（△は増加）</t>
  </si>
  <si>
    <t>未収入金の増減額（△は増加）</t>
  </si>
  <si>
    <t>仕入債務の増減額（△は減少）</t>
  </si>
  <si>
    <t>未払金の増減額（△は減少）</t>
  </si>
  <si>
    <t>未払費用の増減額（△は減少）</t>
  </si>
  <si>
    <t>未払消費税等の増減額（△は減少）</t>
  </si>
  <si>
    <t>小計</t>
  </si>
  <si>
    <t>利息の受取額</t>
  </si>
  <si>
    <t>利息及び配当金の受取額</t>
  </si>
  <si>
    <t>利息の支払額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</si>
  <si>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</si>
  <si>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</si>
  <si>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</si>
  <si>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</si>
  <si>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</si>
  <si>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</si>
  <si>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</si>
  <si>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</si>
  <si>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敷金の差入による支出</t>
  </si>
  <si>
    <t>敷金の回収による収入</t>
  </si>
  <si>
    <t>投資活動によるキャッシュ・フロー</t>
  </si>
  <si>
    <t>短期借入れによる収入</t>
  </si>
  <si>
    <t>短期借入金の返済による支出</t>
  </si>
  <si>
    <t>長期借入金の返済による支出</t>
  </si>
  <si>
    <t>株式の発行による収入</t>
  </si>
  <si>
    <t>株式の発行による支出</t>
  </si>
  <si>
    <t>配当金の支払額</t>
  </si>
  <si>
    <t>財務活動によるキャッシュ・フロー</t>
  </si>
  <si>
    <t>現金及び現金同等物の増減額（△は減少）</t>
  </si>
  <si>
    <t>現金及び現金同等物の残高</t>
  </si>
  <si>
    <t>個別・キャッシュフロー計算書</t>
  </si>
  <si>
    <t>売上高</t>
  </si>
  <si>
    <t>売上原価</t>
  </si>
  <si>
    <t>売上総利益</t>
  </si>
  <si>
    <t>販売費・一般管理費</t>
  </si>
  <si>
    <t>営業利益</t>
  </si>
  <si>
    <t>受取配当金</t>
  </si>
  <si>
    <t>助成金収入</t>
  </si>
  <si>
    <t>技術指導料</t>
  </si>
  <si>
    <t>業務受託料</t>
  </si>
  <si>
    <t>保険配当金</t>
  </si>
  <si>
    <t>営業外収益</t>
  </si>
  <si>
    <t>支払保証料</t>
  </si>
  <si>
    <t>営業外費用</t>
  </si>
  <si>
    <t>経常利益</t>
  </si>
  <si>
    <t>固定資産売却益</t>
  </si>
  <si>
    <t>特別利益</t>
  </si>
  <si>
    <t>固定資産除却損</t>
  </si>
  <si>
    <t>減損損失</t>
  </si>
  <si>
    <t>特別損失</t>
  </si>
  <si>
    <t>法人税、住民税及び事業税</t>
  </si>
  <si>
    <t>法人税等調整額</t>
  </si>
  <si>
    <t>法人税等合計</t>
  </si>
  <si>
    <t>四半期純利益</t>
  </si>
  <si>
    <t>個別・損益計算書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</si>
</sst>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P44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6" width="17.83203125" style="0" customWidth="1"/>
  </cols>
  <sheetData>
    <row r="1" ht="12" thickBot="1"/>
    <row r="2" spans="1:16" ht="12" thickTop="1">
      <c r="A2" s="9" t="s">
        <v>70</v>
      </c>
      <c r="B2" s="13">
        <v>3649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2" thickBot="1">
      <c r="A3" s="10" t="s">
        <v>71</v>
      </c>
      <c r="B3" s="1" t="s">
        <v>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" thickTop="1">
      <c r="A4" s="9" t="s">
        <v>0</v>
      </c>
      <c r="B4" s="14" t="str">
        <f>HYPERLINK("http://www.kabupro.jp/mark/20131114/S1000I2G.htm","四半期報告書")</f>
        <v>四半期報告書</v>
      </c>
      <c r="C4" s="14" t="str">
        <f>HYPERLINK("http://www.kabupro.jp/mark/20130813/S000EAZT.htm","四半期報告書")</f>
        <v>四半期報告書</v>
      </c>
      <c r="D4" s="14" t="str">
        <f>HYPERLINK("http://www.kabupro.jp/mark/20130515/S000DE9Q.htm","四半期報告書")</f>
        <v>四半期報告書</v>
      </c>
      <c r="E4" s="14" t="str">
        <f>HYPERLINK("http://www.kabupro.jp/mark/20130329/S000D5E6.htm","有価証券報告書")</f>
        <v>有価証券報告書</v>
      </c>
      <c r="F4" s="14" t="str">
        <f>HYPERLINK("http://www.kabupro.jp/mark/20131114/S1000I2G.htm","四半期報告書")</f>
        <v>四半期報告書</v>
      </c>
      <c r="G4" s="14" t="str">
        <f>HYPERLINK("http://www.kabupro.jp/mark/20130813/S000EAZT.htm","四半期報告書")</f>
        <v>四半期報告書</v>
      </c>
      <c r="H4" s="14" t="str">
        <f>HYPERLINK("http://www.kabupro.jp/mark/20130515/S000DE9Q.htm","四半期報告書")</f>
        <v>四半期報告書</v>
      </c>
      <c r="I4" s="14" t="str">
        <f>HYPERLINK("http://www.kabupro.jp/mark/20130329/S000D5E6.htm","有価証券報告書")</f>
        <v>有価証券報告書</v>
      </c>
      <c r="J4" s="14" t="str">
        <f>HYPERLINK("http://www.kabupro.jp/mark/20121114/S000CBDG.htm","四半期報告書")</f>
        <v>四半期報告書</v>
      </c>
      <c r="K4" s="14" t="str">
        <f>HYPERLINK("http://www.kabupro.jp/mark/20120813/S000BQXB.htm","四半期報告書")</f>
        <v>四半期報告書</v>
      </c>
      <c r="L4" s="14" t="str">
        <f>HYPERLINK("http://www.kabupro.jp/mark/20120514/S000AUDN.htm","四半期報告書")</f>
        <v>四半期報告書</v>
      </c>
      <c r="M4" s="14" t="str">
        <f>HYPERLINK("http://www.kabupro.jp/mark/20120330/S000AMQN.htm","有価証券報告書")</f>
        <v>有価証券報告書</v>
      </c>
      <c r="N4" s="14" t="str">
        <f>HYPERLINK("http://www.kabupro.jp/mark/20111114/S0009QLC.htm","四半期報告書")</f>
        <v>四半期報告書</v>
      </c>
      <c r="O4" s="14" t="str">
        <f>HYPERLINK("http://www.kabupro.jp/mark/20110330/S00082MZ.htm","有価証券報告書")</f>
        <v>有価証券報告書</v>
      </c>
      <c r="P4" s="14" t="str">
        <f>HYPERLINK("http://www.kabupro.jp/mark/20110215/S0007U3G.htm","有価証券届出書（新規公開時）")</f>
        <v>有価証券届出書（新規公開時）</v>
      </c>
    </row>
    <row r="5" spans="1:16" ht="12" thickBot="1">
      <c r="A5" s="10" t="s">
        <v>1</v>
      </c>
      <c r="B5" s="1" t="s">
        <v>7</v>
      </c>
      <c r="C5" s="1" t="s">
        <v>10</v>
      </c>
      <c r="D5" s="1" t="s">
        <v>12</v>
      </c>
      <c r="E5" s="1" t="s">
        <v>22</v>
      </c>
      <c r="F5" s="1" t="s">
        <v>7</v>
      </c>
      <c r="G5" s="1" t="s">
        <v>10</v>
      </c>
      <c r="H5" s="1" t="s">
        <v>12</v>
      </c>
      <c r="I5" s="1" t="s">
        <v>22</v>
      </c>
      <c r="J5" s="1" t="s">
        <v>16</v>
      </c>
      <c r="K5" s="1" t="s">
        <v>18</v>
      </c>
      <c r="L5" s="1" t="s">
        <v>20</v>
      </c>
      <c r="M5" s="1" t="s">
        <v>30</v>
      </c>
      <c r="N5" s="1" t="s">
        <v>24</v>
      </c>
      <c r="O5" s="1" t="s">
        <v>34</v>
      </c>
      <c r="P5" s="1" t="s">
        <v>32</v>
      </c>
    </row>
    <row r="6" spans="1:16" ht="12.75" thickBot="1" thickTop="1">
      <c r="A6" s="9" t="s">
        <v>2</v>
      </c>
      <c r="B6" s="17" t="s">
        <v>152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12" thickTop="1">
      <c r="A7" s="11" t="s">
        <v>3</v>
      </c>
      <c r="B7" s="13" t="s">
        <v>76</v>
      </c>
      <c r="C7" s="13" t="s">
        <v>76</v>
      </c>
      <c r="D7" s="13" t="s">
        <v>76</v>
      </c>
      <c r="E7" s="15" t="s">
        <v>14</v>
      </c>
      <c r="F7" s="13" t="s">
        <v>76</v>
      </c>
      <c r="G7" s="13" t="s">
        <v>76</v>
      </c>
      <c r="H7" s="13" t="s">
        <v>76</v>
      </c>
      <c r="I7" s="15" t="s">
        <v>14</v>
      </c>
      <c r="J7" s="13" t="s">
        <v>76</v>
      </c>
      <c r="K7" s="13" t="s">
        <v>76</v>
      </c>
      <c r="L7" s="13" t="s">
        <v>76</v>
      </c>
      <c r="M7" s="15" t="s">
        <v>14</v>
      </c>
      <c r="N7" s="13" t="s">
        <v>76</v>
      </c>
      <c r="O7" s="15" t="s">
        <v>14</v>
      </c>
      <c r="P7" s="15" t="s">
        <v>14</v>
      </c>
    </row>
    <row r="8" spans="1:16" ht="11.25">
      <c r="A8" s="12" t="s">
        <v>4</v>
      </c>
      <c r="B8" s="1" t="s">
        <v>77</v>
      </c>
      <c r="C8" s="1" t="s">
        <v>77</v>
      </c>
      <c r="D8" s="1" t="s">
        <v>77</v>
      </c>
      <c r="E8" s="16" t="s">
        <v>78</v>
      </c>
      <c r="F8" s="1" t="s">
        <v>78</v>
      </c>
      <c r="G8" s="1" t="s">
        <v>78</v>
      </c>
      <c r="H8" s="1" t="s">
        <v>78</v>
      </c>
      <c r="I8" s="16" t="s">
        <v>79</v>
      </c>
      <c r="J8" s="1" t="s">
        <v>79</v>
      </c>
      <c r="K8" s="1" t="s">
        <v>79</v>
      </c>
      <c r="L8" s="1" t="s">
        <v>79</v>
      </c>
      <c r="M8" s="16" t="s">
        <v>80</v>
      </c>
      <c r="N8" s="1" t="s">
        <v>80</v>
      </c>
      <c r="O8" s="16" t="s">
        <v>81</v>
      </c>
      <c r="P8" s="16" t="s">
        <v>82</v>
      </c>
    </row>
    <row r="9" spans="1:16" ht="11.25">
      <c r="A9" s="12" t="s">
        <v>5</v>
      </c>
      <c r="B9" s="1" t="s">
        <v>9</v>
      </c>
      <c r="C9" s="1" t="s">
        <v>11</v>
      </c>
      <c r="D9" s="1" t="s">
        <v>13</v>
      </c>
      <c r="E9" s="16" t="s">
        <v>15</v>
      </c>
      <c r="F9" s="1" t="s">
        <v>17</v>
      </c>
      <c r="G9" s="1" t="s">
        <v>19</v>
      </c>
      <c r="H9" s="1" t="s">
        <v>21</v>
      </c>
      <c r="I9" s="16" t="s">
        <v>23</v>
      </c>
      <c r="J9" s="1" t="s">
        <v>25</v>
      </c>
      <c r="K9" s="1" t="s">
        <v>27</v>
      </c>
      <c r="L9" s="1" t="s">
        <v>29</v>
      </c>
      <c r="M9" s="16" t="s">
        <v>31</v>
      </c>
      <c r="N9" s="1" t="s">
        <v>33</v>
      </c>
      <c r="O9" s="16" t="s">
        <v>35</v>
      </c>
      <c r="P9" s="16" t="s">
        <v>36</v>
      </c>
    </row>
    <row r="10" spans="1:16" ht="12" thickBot="1">
      <c r="A10" s="12" t="s">
        <v>6</v>
      </c>
      <c r="B10" s="1" t="s">
        <v>38</v>
      </c>
      <c r="C10" s="1" t="s">
        <v>38</v>
      </c>
      <c r="D10" s="1" t="s">
        <v>38</v>
      </c>
      <c r="E10" s="16" t="s">
        <v>38</v>
      </c>
      <c r="F10" s="1" t="s">
        <v>38</v>
      </c>
      <c r="G10" s="1" t="s">
        <v>38</v>
      </c>
      <c r="H10" s="1" t="s">
        <v>38</v>
      </c>
      <c r="I10" s="16" t="s">
        <v>38</v>
      </c>
      <c r="J10" s="1" t="s">
        <v>38</v>
      </c>
      <c r="K10" s="1" t="s">
        <v>38</v>
      </c>
      <c r="L10" s="1" t="s">
        <v>38</v>
      </c>
      <c r="M10" s="16" t="s">
        <v>38</v>
      </c>
      <c r="N10" s="1" t="s">
        <v>38</v>
      </c>
      <c r="O10" s="16" t="s">
        <v>38</v>
      </c>
      <c r="P10" s="16" t="s">
        <v>38</v>
      </c>
    </row>
    <row r="11" spans="1:16" ht="12" thickTop="1">
      <c r="A11" s="29" t="s">
        <v>129</v>
      </c>
      <c r="B11" s="20">
        <v>1425092</v>
      </c>
      <c r="C11" s="20">
        <v>979957</v>
      </c>
      <c r="D11" s="20">
        <v>571117</v>
      </c>
      <c r="E11" s="21">
        <v>1987789</v>
      </c>
      <c r="F11" s="20">
        <v>1140539</v>
      </c>
      <c r="G11" s="20">
        <v>741584</v>
      </c>
      <c r="H11" s="20">
        <v>446747</v>
      </c>
      <c r="I11" s="21">
        <v>1543160</v>
      </c>
      <c r="J11" s="20">
        <v>875966</v>
      </c>
      <c r="K11" s="20">
        <v>549560</v>
      </c>
      <c r="L11" s="20">
        <v>344142</v>
      </c>
      <c r="M11" s="21">
        <v>1144771</v>
      </c>
      <c r="N11" s="20">
        <v>712015</v>
      </c>
      <c r="O11" s="21">
        <v>772034</v>
      </c>
      <c r="P11" s="21">
        <v>668501</v>
      </c>
    </row>
    <row r="12" spans="1:16" ht="11.25">
      <c r="A12" s="6" t="s">
        <v>130</v>
      </c>
      <c r="B12" s="22">
        <v>634037</v>
      </c>
      <c r="C12" s="22">
        <v>418140</v>
      </c>
      <c r="D12" s="22">
        <v>223088</v>
      </c>
      <c r="E12" s="23">
        <v>772350</v>
      </c>
      <c r="F12" s="22">
        <v>486284</v>
      </c>
      <c r="G12" s="22">
        <v>306784</v>
      </c>
      <c r="H12" s="22">
        <v>155277</v>
      </c>
      <c r="I12" s="23">
        <v>701152</v>
      </c>
      <c r="J12" s="22">
        <v>477981</v>
      </c>
      <c r="K12" s="22">
        <v>272280</v>
      </c>
      <c r="L12" s="22">
        <v>153041</v>
      </c>
      <c r="M12" s="23">
        <v>442211</v>
      </c>
      <c r="N12" s="22">
        <v>322546</v>
      </c>
      <c r="O12" s="23">
        <v>331407</v>
      </c>
      <c r="P12" s="23">
        <v>296183</v>
      </c>
    </row>
    <row r="13" spans="1:16" ht="11.25">
      <c r="A13" s="6" t="s">
        <v>131</v>
      </c>
      <c r="B13" s="22">
        <v>791055</v>
      </c>
      <c r="C13" s="22">
        <v>561816</v>
      </c>
      <c r="D13" s="22">
        <v>348028</v>
      </c>
      <c r="E13" s="23">
        <v>1215438</v>
      </c>
      <c r="F13" s="22">
        <v>654255</v>
      </c>
      <c r="G13" s="22">
        <v>434799</v>
      </c>
      <c r="H13" s="22">
        <v>291469</v>
      </c>
      <c r="I13" s="23">
        <v>842007</v>
      </c>
      <c r="J13" s="22">
        <v>397985</v>
      </c>
      <c r="K13" s="22">
        <v>277280</v>
      </c>
      <c r="L13" s="22">
        <v>191101</v>
      </c>
      <c r="M13" s="23">
        <v>702560</v>
      </c>
      <c r="N13" s="22">
        <v>389468</v>
      </c>
      <c r="O13" s="23">
        <v>440626</v>
      </c>
      <c r="P13" s="23">
        <v>372318</v>
      </c>
    </row>
    <row r="14" spans="1:16" ht="11.25">
      <c r="A14" s="6" t="s">
        <v>132</v>
      </c>
      <c r="B14" s="22">
        <v>447595</v>
      </c>
      <c r="C14" s="22">
        <v>291932</v>
      </c>
      <c r="D14" s="22">
        <v>140577</v>
      </c>
      <c r="E14" s="23">
        <v>505117</v>
      </c>
      <c r="F14" s="22">
        <v>353340</v>
      </c>
      <c r="G14" s="22">
        <v>232941</v>
      </c>
      <c r="H14" s="22">
        <v>109799</v>
      </c>
      <c r="I14" s="23">
        <v>439265</v>
      </c>
      <c r="J14" s="22">
        <v>334504</v>
      </c>
      <c r="K14" s="22">
        <v>227205</v>
      </c>
      <c r="L14" s="22">
        <v>119337</v>
      </c>
      <c r="M14" s="23">
        <v>366222</v>
      </c>
      <c r="N14" s="22">
        <v>263560</v>
      </c>
      <c r="O14" s="23">
        <v>290738</v>
      </c>
      <c r="P14" s="23">
        <v>205270</v>
      </c>
    </row>
    <row r="15" spans="1:16" ht="12" thickBot="1">
      <c r="A15" s="28" t="s">
        <v>133</v>
      </c>
      <c r="B15" s="24">
        <v>343460</v>
      </c>
      <c r="C15" s="24">
        <v>269884</v>
      </c>
      <c r="D15" s="24">
        <v>207450</v>
      </c>
      <c r="E15" s="25">
        <v>710321</v>
      </c>
      <c r="F15" s="24">
        <v>300914</v>
      </c>
      <c r="G15" s="24">
        <v>201857</v>
      </c>
      <c r="H15" s="24">
        <v>181670</v>
      </c>
      <c r="I15" s="25">
        <v>402742</v>
      </c>
      <c r="J15" s="24">
        <v>63481</v>
      </c>
      <c r="K15" s="24">
        <v>50074</v>
      </c>
      <c r="L15" s="24">
        <v>71764</v>
      </c>
      <c r="M15" s="25">
        <v>336337</v>
      </c>
      <c r="N15" s="24">
        <v>125908</v>
      </c>
      <c r="O15" s="25">
        <v>149887</v>
      </c>
      <c r="P15" s="25">
        <v>167047</v>
      </c>
    </row>
    <row r="16" spans="1:16" ht="12" thickTop="1">
      <c r="A16" s="5" t="s">
        <v>90</v>
      </c>
      <c r="B16" s="22">
        <v>161</v>
      </c>
      <c r="C16" s="22">
        <v>85</v>
      </c>
      <c r="D16" s="22">
        <v>55</v>
      </c>
      <c r="E16" s="23">
        <v>397</v>
      </c>
      <c r="F16" s="22">
        <v>397</v>
      </c>
      <c r="G16" s="22">
        <v>323</v>
      </c>
      <c r="H16" s="22">
        <v>56</v>
      </c>
      <c r="I16" s="23">
        <v>82</v>
      </c>
      <c r="J16" s="22">
        <v>82</v>
      </c>
      <c r="K16" s="22">
        <v>39</v>
      </c>
      <c r="L16" s="22">
        <v>39</v>
      </c>
      <c r="M16" s="23">
        <v>142</v>
      </c>
      <c r="N16" s="22">
        <v>108</v>
      </c>
      <c r="O16" s="23">
        <v>75</v>
      </c>
      <c r="P16" s="23">
        <v>132</v>
      </c>
    </row>
    <row r="17" spans="1:16" ht="11.25">
      <c r="A17" s="5" t="s">
        <v>134</v>
      </c>
      <c r="B17" s="22">
        <v>150</v>
      </c>
      <c r="C17" s="22">
        <v>150</v>
      </c>
      <c r="D17" s="22"/>
      <c r="E17" s="23">
        <v>300</v>
      </c>
      <c r="F17" s="22">
        <v>150</v>
      </c>
      <c r="G17" s="22">
        <v>150</v>
      </c>
      <c r="H17" s="22"/>
      <c r="I17" s="23">
        <v>150</v>
      </c>
      <c r="J17" s="22"/>
      <c r="K17" s="22"/>
      <c r="L17" s="22"/>
      <c r="M17" s="23"/>
      <c r="N17" s="22"/>
      <c r="O17" s="23"/>
      <c r="P17" s="23"/>
    </row>
    <row r="18" spans="1:16" ht="11.25">
      <c r="A18" s="5" t="s">
        <v>135</v>
      </c>
      <c r="B18" s="22">
        <v>1386</v>
      </c>
      <c r="C18" s="22">
        <v>1386</v>
      </c>
      <c r="D18" s="22">
        <v>1386</v>
      </c>
      <c r="E18" s="23">
        <v>27514</v>
      </c>
      <c r="F18" s="22">
        <v>1420</v>
      </c>
      <c r="G18" s="22">
        <v>1420</v>
      </c>
      <c r="H18" s="22">
        <v>1300</v>
      </c>
      <c r="I18" s="23">
        <v>900</v>
      </c>
      <c r="J18" s="22">
        <v>600</v>
      </c>
      <c r="K18" s="22">
        <v>600</v>
      </c>
      <c r="L18" s="22"/>
      <c r="M18" s="23"/>
      <c r="N18" s="22"/>
      <c r="O18" s="23"/>
      <c r="P18" s="23"/>
    </row>
    <row r="19" spans="1:16" ht="11.25">
      <c r="A19" s="5" t="s">
        <v>136</v>
      </c>
      <c r="B19" s="22"/>
      <c r="C19" s="22"/>
      <c r="D19" s="22"/>
      <c r="E19" s="23"/>
      <c r="F19" s="22"/>
      <c r="G19" s="22"/>
      <c r="H19" s="22"/>
      <c r="I19" s="23">
        <v>300</v>
      </c>
      <c r="J19" s="22">
        <v>300</v>
      </c>
      <c r="K19" s="22">
        <v>300</v>
      </c>
      <c r="L19" s="22">
        <v>200</v>
      </c>
      <c r="M19" s="23">
        <v>250</v>
      </c>
      <c r="N19" s="22">
        <v>250</v>
      </c>
      <c r="O19" s="23"/>
      <c r="P19" s="23"/>
    </row>
    <row r="20" spans="1:16" ht="11.25">
      <c r="A20" s="5" t="s">
        <v>137</v>
      </c>
      <c r="B20" s="22"/>
      <c r="C20" s="22"/>
      <c r="D20" s="22"/>
      <c r="E20" s="23">
        <v>245</v>
      </c>
      <c r="F20" s="22"/>
      <c r="G20" s="22"/>
      <c r="H20" s="22"/>
      <c r="I20" s="23">
        <v>316</v>
      </c>
      <c r="J20" s="22">
        <v>238</v>
      </c>
      <c r="K20" s="22"/>
      <c r="L20" s="22"/>
      <c r="M20" s="23">
        <v>235</v>
      </c>
      <c r="N20" s="22">
        <v>156</v>
      </c>
      <c r="O20" s="23"/>
      <c r="P20" s="23"/>
    </row>
    <row r="21" spans="1:16" ht="11.25">
      <c r="A21" s="5" t="s">
        <v>138</v>
      </c>
      <c r="B21" s="22"/>
      <c r="C21" s="22"/>
      <c r="D21" s="22"/>
      <c r="E21" s="23"/>
      <c r="F21" s="22"/>
      <c r="G21" s="22"/>
      <c r="H21" s="22"/>
      <c r="I21" s="23"/>
      <c r="J21" s="22"/>
      <c r="K21" s="22"/>
      <c r="L21" s="22"/>
      <c r="M21" s="23">
        <v>140</v>
      </c>
      <c r="N21" s="22"/>
      <c r="O21" s="23"/>
      <c r="P21" s="23"/>
    </row>
    <row r="22" spans="1:16" ht="11.25">
      <c r="A22" s="5" t="s">
        <v>43</v>
      </c>
      <c r="B22" s="22">
        <v>360</v>
      </c>
      <c r="C22" s="22">
        <v>319</v>
      </c>
      <c r="D22" s="22">
        <v>124</v>
      </c>
      <c r="E22" s="23">
        <v>218</v>
      </c>
      <c r="F22" s="22">
        <v>383</v>
      </c>
      <c r="G22" s="22">
        <v>231</v>
      </c>
      <c r="H22" s="22">
        <v>80</v>
      </c>
      <c r="I22" s="23">
        <v>25</v>
      </c>
      <c r="J22" s="22">
        <v>18</v>
      </c>
      <c r="K22" s="22">
        <v>116</v>
      </c>
      <c r="L22" s="22">
        <v>57</v>
      </c>
      <c r="M22" s="23">
        <v>91</v>
      </c>
      <c r="N22" s="22">
        <v>225</v>
      </c>
      <c r="O22" s="23">
        <v>431</v>
      </c>
      <c r="P22" s="23">
        <v>269</v>
      </c>
    </row>
    <row r="23" spans="1:16" ht="11.25">
      <c r="A23" s="5" t="s">
        <v>139</v>
      </c>
      <c r="B23" s="22">
        <v>2058</v>
      </c>
      <c r="C23" s="22">
        <v>1941</v>
      </c>
      <c r="D23" s="22">
        <v>1565</v>
      </c>
      <c r="E23" s="23">
        <v>28675</v>
      </c>
      <c r="F23" s="22">
        <v>2351</v>
      </c>
      <c r="G23" s="22">
        <v>2124</v>
      </c>
      <c r="H23" s="22">
        <v>1436</v>
      </c>
      <c r="I23" s="23">
        <v>1774</v>
      </c>
      <c r="J23" s="22">
        <v>1238</v>
      </c>
      <c r="K23" s="22">
        <v>1055</v>
      </c>
      <c r="L23" s="22">
        <v>296</v>
      </c>
      <c r="M23" s="23">
        <v>859</v>
      </c>
      <c r="N23" s="22">
        <v>740</v>
      </c>
      <c r="O23" s="23">
        <v>907</v>
      </c>
      <c r="P23" s="23">
        <v>1362</v>
      </c>
    </row>
    <row r="24" spans="1:16" ht="11.25">
      <c r="A24" s="5" t="s">
        <v>91</v>
      </c>
      <c r="B24" s="22"/>
      <c r="C24" s="22"/>
      <c r="D24" s="22"/>
      <c r="E24" s="23"/>
      <c r="F24" s="22">
        <v>744</v>
      </c>
      <c r="G24" s="22">
        <v>512</v>
      </c>
      <c r="H24" s="22">
        <v>255</v>
      </c>
      <c r="I24" s="23">
        <v>391</v>
      </c>
      <c r="J24" s="22">
        <v>1168</v>
      </c>
      <c r="K24" s="22">
        <v>904</v>
      </c>
      <c r="L24" s="22">
        <v>554</v>
      </c>
      <c r="M24" s="23">
        <v>2651</v>
      </c>
      <c r="N24" s="22">
        <v>3199</v>
      </c>
      <c r="O24" s="23">
        <v>4085</v>
      </c>
      <c r="P24" s="23">
        <v>4339</v>
      </c>
    </row>
    <row r="25" spans="1:16" ht="11.25">
      <c r="A25" s="5" t="s">
        <v>140</v>
      </c>
      <c r="B25" s="22"/>
      <c r="C25" s="22"/>
      <c r="D25" s="22"/>
      <c r="E25" s="23">
        <v>1015</v>
      </c>
      <c r="F25" s="22">
        <v>1015</v>
      </c>
      <c r="G25" s="22">
        <v>899</v>
      </c>
      <c r="H25" s="22">
        <v>449</v>
      </c>
      <c r="I25" s="23">
        <v>1802</v>
      </c>
      <c r="J25" s="22">
        <v>1349</v>
      </c>
      <c r="K25" s="22">
        <v>896</v>
      </c>
      <c r="L25" s="22">
        <v>446</v>
      </c>
      <c r="M25" s="23">
        <v>2347</v>
      </c>
      <c r="N25" s="22">
        <v>1799</v>
      </c>
      <c r="O25" s="23">
        <v>1825</v>
      </c>
      <c r="P25" s="23">
        <v>935</v>
      </c>
    </row>
    <row r="26" spans="1:16" ht="11.25">
      <c r="A26" s="5" t="s">
        <v>92</v>
      </c>
      <c r="B26" s="22">
        <v>160</v>
      </c>
      <c r="C26" s="22">
        <v>80</v>
      </c>
      <c r="D26" s="22">
        <v>80</v>
      </c>
      <c r="E26" s="23">
        <v>1017</v>
      </c>
      <c r="F26" s="22">
        <v>407</v>
      </c>
      <c r="G26" s="22">
        <v>325</v>
      </c>
      <c r="H26" s="22">
        <v>160</v>
      </c>
      <c r="I26" s="23">
        <v>6221</v>
      </c>
      <c r="J26" s="22">
        <v>6141</v>
      </c>
      <c r="K26" s="22">
        <v>6061</v>
      </c>
      <c r="L26" s="22">
        <v>4839</v>
      </c>
      <c r="M26" s="23"/>
      <c r="N26" s="22"/>
      <c r="O26" s="23"/>
      <c r="P26" s="23"/>
    </row>
    <row r="27" spans="1:16" ht="11.25">
      <c r="A27" s="5" t="s">
        <v>43</v>
      </c>
      <c r="B27" s="22"/>
      <c r="C27" s="22"/>
      <c r="D27" s="22"/>
      <c r="E27" s="23">
        <v>0</v>
      </c>
      <c r="F27" s="22">
        <v>0</v>
      </c>
      <c r="G27" s="22">
        <v>0</v>
      </c>
      <c r="H27" s="22">
        <v>0</v>
      </c>
      <c r="I27" s="23">
        <v>3</v>
      </c>
      <c r="J27" s="22">
        <v>0</v>
      </c>
      <c r="K27" s="22">
        <v>0</v>
      </c>
      <c r="L27" s="22">
        <v>0</v>
      </c>
      <c r="M27" s="23">
        <v>123</v>
      </c>
      <c r="N27" s="22">
        <v>93</v>
      </c>
      <c r="O27" s="23">
        <v>241</v>
      </c>
      <c r="P27" s="23">
        <v>199</v>
      </c>
    </row>
    <row r="28" spans="1:16" ht="11.25">
      <c r="A28" s="5" t="s">
        <v>141</v>
      </c>
      <c r="B28" s="22">
        <v>160</v>
      </c>
      <c r="C28" s="22">
        <v>80</v>
      </c>
      <c r="D28" s="22">
        <v>80</v>
      </c>
      <c r="E28" s="23">
        <v>2777</v>
      </c>
      <c r="F28" s="22">
        <v>2167</v>
      </c>
      <c r="G28" s="22">
        <v>1736</v>
      </c>
      <c r="H28" s="22">
        <v>865</v>
      </c>
      <c r="I28" s="23">
        <v>9454</v>
      </c>
      <c r="J28" s="22">
        <v>8658</v>
      </c>
      <c r="K28" s="22">
        <v>7862</v>
      </c>
      <c r="L28" s="22">
        <v>5840</v>
      </c>
      <c r="M28" s="23">
        <v>6563</v>
      </c>
      <c r="N28" s="22">
        <v>5092</v>
      </c>
      <c r="O28" s="23">
        <v>8359</v>
      </c>
      <c r="P28" s="23">
        <v>6542</v>
      </c>
    </row>
    <row r="29" spans="1:16" ht="12" thickBot="1">
      <c r="A29" s="28" t="s">
        <v>142</v>
      </c>
      <c r="B29" s="24">
        <v>345358</v>
      </c>
      <c r="C29" s="24">
        <v>271745</v>
      </c>
      <c r="D29" s="24">
        <v>208936</v>
      </c>
      <c r="E29" s="25">
        <v>736219</v>
      </c>
      <c r="F29" s="24">
        <v>301099</v>
      </c>
      <c r="G29" s="24">
        <v>202245</v>
      </c>
      <c r="H29" s="24">
        <v>182241</v>
      </c>
      <c r="I29" s="25">
        <v>395061</v>
      </c>
      <c r="J29" s="24">
        <v>56060</v>
      </c>
      <c r="K29" s="24">
        <v>43268</v>
      </c>
      <c r="L29" s="24">
        <v>66220</v>
      </c>
      <c r="M29" s="25">
        <v>330632</v>
      </c>
      <c r="N29" s="24">
        <v>121556</v>
      </c>
      <c r="O29" s="25">
        <v>142435</v>
      </c>
      <c r="P29" s="25">
        <v>161867</v>
      </c>
    </row>
    <row r="30" spans="1:16" ht="12" thickTop="1">
      <c r="A30" s="5" t="s">
        <v>143</v>
      </c>
      <c r="B30" s="22"/>
      <c r="C30" s="22"/>
      <c r="D30" s="22"/>
      <c r="E30" s="23"/>
      <c r="F30" s="22"/>
      <c r="G30" s="22"/>
      <c r="H30" s="22"/>
      <c r="I30" s="23">
        <v>67</v>
      </c>
      <c r="J30" s="22"/>
      <c r="K30" s="22"/>
      <c r="L30" s="22"/>
      <c r="M30" s="23"/>
      <c r="N30" s="22"/>
      <c r="O30" s="23"/>
      <c r="P30" s="23"/>
    </row>
    <row r="31" spans="1:16" ht="11.25">
      <c r="A31" s="5" t="s">
        <v>144</v>
      </c>
      <c r="B31" s="22"/>
      <c r="C31" s="22"/>
      <c r="D31" s="22"/>
      <c r="E31" s="23"/>
      <c r="F31" s="22"/>
      <c r="G31" s="22"/>
      <c r="H31" s="22"/>
      <c r="I31" s="23">
        <v>67</v>
      </c>
      <c r="J31" s="22"/>
      <c r="K31" s="22"/>
      <c r="L31" s="22"/>
      <c r="M31" s="23"/>
      <c r="N31" s="22"/>
      <c r="O31" s="23">
        <v>2042</v>
      </c>
      <c r="P31" s="23"/>
    </row>
    <row r="32" spans="1:16" ht="11.25">
      <c r="A32" s="5" t="s">
        <v>145</v>
      </c>
      <c r="B32" s="22"/>
      <c r="C32" s="22"/>
      <c r="D32" s="22"/>
      <c r="E32" s="23">
        <v>1273</v>
      </c>
      <c r="F32" s="22">
        <v>1273</v>
      </c>
      <c r="G32" s="22">
        <v>1273</v>
      </c>
      <c r="H32" s="22">
        <v>1273</v>
      </c>
      <c r="I32" s="23">
        <v>611</v>
      </c>
      <c r="J32" s="22">
        <v>611</v>
      </c>
      <c r="K32" s="22"/>
      <c r="L32" s="22"/>
      <c r="M32" s="23"/>
      <c r="N32" s="22"/>
      <c r="O32" s="23"/>
      <c r="P32" s="23"/>
    </row>
    <row r="33" spans="1:16" ht="11.25">
      <c r="A33" s="5" t="s">
        <v>86</v>
      </c>
      <c r="B33" s="22"/>
      <c r="C33" s="22"/>
      <c r="D33" s="22"/>
      <c r="E33" s="23"/>
      <c r="F33" s="22"/>
      <c r="G33" s="22"/>
      <c r="H33" s="22"/>
      <c r="I33" s="23">
        <v>1543</v>
      </c>
      <c r="J33" s="22">
        <v>1543</v>
      </c>
      <c r="K33" s="22">
        <v>1543</v>
      </c>
      <c r="L33" s="22">
        <v>1543</v>
      </c>
      <c r="M33" s="23"/>
      <c r="N33" s="22"/>
      <c r="O33" s="23"/>
      <c r="P33" s="23"/>
    </row>
    <row r="34" spans="1:16" ht="11.25">
      <c r="A34" s="5" t="s">
        <v>146</v>
      </c>
      <c r="B34" s="22"/>
      <c r="C34" s="22"/>
      <c r="D34" s="22"/>
      <c r="E34" s="23"/>
      <c r="F34" s="22"/>
      <c r="G34" s="22"/>
      <c r="H34" s="22"/>
      <c r="I34" s="23"/>
      <c r="J34" s="22"/>
      <c r="K34" s="22"/>
      <c r="L34" s="22"/>
      <c r="M34" s="23"/>
      <c r="N34" s="22"/>
      <c r="O34" s="23"/>
      <c r="P34" s="23">
        <v>16092</v>
      </c>
    </row>
    <row r="35" spans="1:16" ht="11.25">
      <c r="A35" s="5" t="s">
        <v>147</v>
      </c>
      <c r="B35" s="22"/>
      <c r="C35" s="22"/>
      <c r="D35" s="22"/>
      <c r="E35" s="23">
        <v>1273</v>
      </c>
      <c r="F35" s="22">
        <v>1273</v>
      </c>
      <c r="G35" s="22">
        <v>1273</v>
      </c>
      <c r="H35" s="22">
        <v>1273</v>
      </c>
      <c r="I35" s="23">
        <v>2155</v>
      </c>
      <c r="J35" s="22">
        <v>2155</v>
      </c>
      <c r="K35" s="22">
        <v>1543</v>
      </c>
      <c r="L35" s="22">
        <v>1543</v>
      </c>
      <c r="M35" s="23"/>
      <c r="N35" s="22"/>
      <c r="O35" s="23">
        <v>947</v>
      </c>
      <c r="P35" s="23">
        <v>23145</v>
      </c>
    </row>
    <row r="36" spans="1:16" ht="11.25">
      <c r="A36" s="6" t="s">
        <v>83</v>
      </c>
      <c r="B36" s="22">
        <v>345358</v>
      </c>
      <c r="C36" s="22">
        <v>271745</v>
      </c>
      <c r="D36" s="22">
        <v>208936</v>
      </c>
      <c r="E36" s="23">
        <v>734945</v>
      </c>
      <c r="F36" s="22">
        <v>299825</v>
      </c>
      <c r="G36" s="22">
        <v>200971</v>
      </c>
      <c r="H36" s="22">
        <v>180967</v>
      </c>
      <c r="I36" s="23">
        <v>392974</v>
      </c>
      <c r="J36" s="22">
        <v>53905</v>
      </c>
      <c r="K36" s="22">
        <v>41725</v>
      </c>
      <c r="L36" s="22">
        <v>64677</v>
      </c>
      <c r="M36" s="23">
        <v>330632</v>
      </c>
      <c r="N36" s="22">
        <v>121556</v>
      </c>
      <c r="O36" s="23">
        <v>143530</v>
      </c>
      <c r="P36" s="23">
        <v>138721</v>
      </c>
    </row>
    <row r="37" spans="1:16" ht="11.25">
      <c r="A37" s="6" t="s">
        <v>148</v>
      </c>
      <c r="B37" s="22">
        <v>120005</v>
      </c>
      <c r="C37" s="22">
        <v>97726</v>
      </c>
      <c r="D37" s="22">
        <v>70271</v>
      </c>
      <c r="E37" s="23">
        <v>319124</v>
      </c>
      <c r="F37" s="22">
        <v>124444</v>
      </c>
      <c r="G37" s="22">
        <v>86996</v>
      </c>
      <c r="H37" s="22">
        <v>81164</v>
      </c>
      <c r="I37" s="23">
        <v>169066</v>
      </c>
      <c r="J37" s="22">
        <v>16180</v>
      </c>
      <c r="K37" s="22">
        <v>11490</v>
      </c>
      <c r="L37" s="22">
        <v>22575</v>
      </c>
      <c r="M37" s="23">
        <v>143572</v>
      </c>
      <c r="N37" s="22">
        <v>49359</v>
      </c>
      <c r="O37" s="23">
        <v>51563</v>
      </c>
      <c r="P37" s="23">
        <v>57572</v>
      </c>
    </row>
    <row r="38" spans="1:16" ht="11.25">
      <c r="A38" s="6" t="s">
        <v>149</v>
      </c>
      <c r="B38" s="22">
        <v>13151</v>
      </c>
      <c r="C38" s="22">
        <v>6693</v>
      </c>
      <c r="D38" s="22">
        <v>9462</v>
      </c>
      <c r="E38" s="23">
        <v>-16056</v>
      </c>
      <c r="F38" s="22">
        <v>430</v>
      </c>
      <c r="G38" s="22">
        <v>-1686</v>
      </c>
      <c r="H38" s="22">
        <v>-4583</v>
      </c>
      <c r="I38" s="23">
        <v>1947</v>
      </c>
      <c r="J38" s="22">
        <v>9299</v>
      </c>
      <c r="K38" s="22">
        <v>8573</v>
      </c>
      <c r="L38" s="22">
        <v>5106</v>
      </c>
      <c r="M38" s="23">
        <v>-6028</v>
      </c>
      <c r="N38" s="22">
        <v>772</v>
      </c>
      <c r="O38" s="23">
        <v>7073</v>
      </c>
      <c r="P38" s="23">
        <v>-10498</v>
      </c>
    </row>
    <row r="39" spans="1:16" ht="11.25">
      <c r="A39" s="6" t="s">
        <v>150</v>
      </c>
      <c r="B39" s="22">
        <v>133157</v>
      </c>
      <c r="C39" s="22">
        <v>104419</v>
      </c>
      <c r="D39" s="22">
        <v>79733</v>
      </c>
      <c r="E39" s="23">
        <v>303067</v>
      </c>
      <c r="F39" s="22">
        <v>124874</v>
      </c>
      <c r="G39" s="22">
        <v>85310</v>
      </c>
      <c r="H39" s="22">
        <v>76580</v>
      </c>
      <c r="I39" s="23">
        <v>171013</v>
      </c>
      <c r="J39" s="22">
        <v>25480</v>
      </c>
      <c r="K39" s="22">
        <v>20064</v>
      </c>
      <c r="L39" s="22">
        <v>27681</v>
      </c>
      <c r="M39" s="23">
        <v>137544</v>
      </c>
      <c r="N39" s="22">
        <v>50131</v>
      </c>
      <c r="O39" s="23">
        <v>58636</v>
      </c>
      <c r="P39" s="23">
        <v>47073</v>
      </c>
    </row>
    <row r="40" spans="1:16" ht="12" thickBot="1">
      <c r="A40" s="6" t="s">
        <v>151</v>
      </c>
      <c r="B40" s="22">
        <v>212200</v>
      </c>
      <c r="C40" s="22">
        <v>167325</v>
      </c>
      <c r="D40" s="22">
        <v>129202</v>
      </c>
      <c r="E40" s="23">
        <v>431877</v>
      </c>
      <c r="F40" s="22">
        <v>174950</v>
      </c>
      <c r="G40" s="22">
        <v>115660</v>
      </c>
      <c r="H40" s="22">
        <v>104387</v>
      </c>
      <c r="I40" s="23">
        <v>221961</v>
      </c>
      <c r="J40" s="22">
        <v>28425</v>
      </c>
      <c r="K40" s="22">
        <v>21661</v>
      </c>
      <c r="L40" s="22">
        <v>36995</v>
      </c>
      <c r="M40" s="23">
        <v>193087</v>
      </c>
      <c r="N40" s="22">
        <v>71424</v>
      </c>
      <c r="O40" s="23">
        <v>84893</v>
      </c>
      <c r="P40" s="23">
        <v>91647</v>
      </c>
    </row>
    <row r="41" spans="1:16" ht="12" thickTop="1">
      <c r="A41" s="7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  <row r="43" ht="11.25">
      <c r="A43" s="19" t="s">
        <v>74</v>
      </c>
    </row>
    <row r="44" ht="11.25">
      <c r="A44" s="19" t="s">
        <v>75</v>
      </c>
    </row>
  </sheetData>
  <mergeCells count="1">
    <mergeCell ref="B6:P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L62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2" width="17.83203125" style="0" customWidth="1"/>
  </cols>
  <sheetData>
    <row r="1" ht="12" thickBot="1"/>
    <row r="2" spans="1:12" ht="12" thickTop="1">
      <c r="A2" s="9" t="s">
        <v>70</v>
      </c>
      <c r="B2" s="13">
        <v>3649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" thickBot="1">
      <c r="A3" s="10" t="s">
        <v>71</v>
      </c>
      <c r="B3" s="1" t="s">
        <v>72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" thickTop="1">
      <c r="A4" s="9" t="s">
        <v>0</v>
      </c>
      <c r="B4" s="14" t="str">
        <f>HYPERLINK("http://www.kabupro.jp/mark/20130813/S000EAZT.htm","四半期報告書")</f>
        <v>四半期報告書</v>
      </c>
      <c r="C4" s="14" t="str">
        <f>HYPERLINK("http://www.kabupro.jp/mark/20130329/S000D5E6.htm","有価証券報告書")</f>
        <v>有価証券報告書</v>
      </c>
      <c r="D4" s="14" t="str">
        <f>HYPERLINK("http://www.kabupro.jp/mark/20130813/S000EAZT.htm","四半期報告書")</f>
        <v>四半期報告書</v>
      </c>
      <c r="E4" s="14" t="str">
        <f>HYPERLINK("http://www.kabupro.jp/mark/20130329/S000D5E6.htm","有価証券報告書")</f>
        <v>有価証券報告書</v>
      </c>
      <c r="F4" s="14" t="str">
        <f>HYPERLINK("http://www.kabupro.jp/mark/20111114/S0009QLC.htm","四半期報告書")</f>
        <v>四半期報告書</v>
      </c>
      <c r="G4" s="14" t="str">
        <f>HYPERLINK("http://www.kabupro.jp/mark/20120813/S000BQXB.htm","四半期報告書")</f>
        <v>四半期報告書</v>
      </c>
      <c r="H4" s="14" t="str">
        <f>HYPERLINK("http://www.kabupro.jp/mark/20110513/S0008A27.htm","四半期報告書")</f>
        <v>四半期報告書</v>
      </c>
      <c r="I4" s="14" t="str">
        <f>HYPERLINK("http://www.kabupro.jp/mark/20120330/S000AMQN.htm","有価証券報告書")</f>
        <v>有価証券報告書</v>
      </c>
      <c r="J4" s="14" t="str">
        <f>HYPERLINK("http://www.kabupro.jp/mark/20111114/S0009QLC.htm","四半期報告書")</f>
        <v>四半期報告書</v>
      </c>
      <c r="K4" s="14" t="str">
        <f>HYPERLINK("http://www.kabupro.jp/mark/20110330/S00082MZ.htm","有価証券報告書")</f>
        <v>有価証券報告書</v>
      </c>
      <c r="L4" s="14" t="str">
        <f>HYPERLINK("http://www.kabupro.jp/mark/20110215/S0007U3G.htm","有価証券届出書（新規公開時）")</f>
        <v>有価証券届出書（新規公開時）</v>
      </c>
    </row>
    <row r="5" spans="1:12" ht="12" thickBot="1">
      <c r="A5" s="10" t="s">
        <v>1</v>
      </c>
      <c r="B5" s="1" t="s">
        <v>10</v>
      </c>
      <c r="C5" s="1" t="s">
        <v>22</v>
      </c>
      <c r="D5" s="1" t="s">
        <v>10</v>
      </c>
      <c r="E5" s="1" t="s">
        <v>22</v>
      </c>
      <c r="F5" s="1" t="s">
        <v>24</v>
      </c>
      <c r="G5" s="1" t="s">
        <v>18</v>
      </c>
      <c r="H5" s="1" t="s">
        <v>28</v>
      </c>
      <c r="I5" s="1" t="s">
        <v>30</v>
      </c>
      <c r="J5" s="1" t="s">
        <v>24</v>
      </c>
      <c r="K5" s="1" t="s">
        <v>34</v>
      </c>
      <c r="L5" s="1" t="s">
        <v>32</v>
      </c>
    </row>
    <row r="6" spans="1:12" ht="12.75" thickBot="1" thickTop="1">
      <c r="A6" s="9" t="s">
        <v>2</v>
      </c>
      <c r="B6" s="17" t="s">
        <v>128</v>
      </c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" thickTop="1">
      <c r="A7" s="11" t="s">
        <v>3</v>
      </c>
      <c r="B7" s="13" t="s">
        <v>76</v>
      </c>
      <c r="C7" s="15" t="s">
        <v>14</v>
      </c>
      <c r="D7" s="13" t="s">
        <v>76</v>
      </c>
      <c r="E7" s="15" t="s">
        <v>14</v>
      </c>
      <c r="F7" s="13" t="s">
        <v>76</v>
      </c>
      <c r="G7" s="13" t="s">
        <v>76</v>
      </c>
      <c r="H7" s="13" t="s">
        <v>76</v>
      </c>
      <c r="I7" s="15" t="s">
        <v>14</v>
      </c>
      <c r="J7" s="13" t="s">
        <v>76</v>
      </c>
      <c r="K7" s="15" t="s">
        <v>14</v>
      </c>
      <c r="L7" s="15" t="s">
        <v>14</v>
      </c>
    </row>
    <row r="8" spans="1:12" ht="11.25">
      <c r="A8" s="12" t="s">
        <v>4</v>
      </c>
      <c r="B8" s="1" t="s">
        <v>77</v>
      </c>
      <c r="C8" s="16" t="s">
        <v>78</v>
      </c>
      <c r="D8" s="1" t="s">
        <v>78</v>
      </c>
      <c r="E8" s="16" t="s">
        <v>79</v>
      </c>
      <c r="F8" s="1" t="s">
        <v>79</v>
      </c>
      <c r="G8" s="1" t="s">
        <v>79</v>
      </c>
      <c r="H8" s="1" t="s">
        <v>79</v>
      </c>
      <c r="I8" s="16" t="s">
        <v>80</v>
      </c>
      <c r="J8" s="1" t="s">
        <v>80</v>
      </c>
      <c r="K8" s="16" t="s">
        <v>81</v>
      </c>
      <c r="L8" s="16" t="s">
        <v>82</v>
      </c>
    </row>
    <row r="9" spans="1:12" ht="11.25">
      <c r="A9" s="12" t="s">
        <v>5</v>
      </c>
      <c r="B9" s="1" t="s">
        <v>11</v>
      </c>
      <c r="C9" s="16" t="s">
        <v>15</v>
      </c>
      <c r="D9" s="1" t="s">
        <v>19</v>
      </c>
      <c r="E9" s="16" t="s">
        <v>23</v>
      </c>
      <c r="F9" s="1" t="s">
        <v>25</v>
      </c>
      <c r="G9" s="1" t="s">
        <v>27</v>
      </c>
      <c r="H9" s="1" t="s">
        <v>29</v>
      </c>
      <c r="I9" s="16" t="s">
        <v>31</v>
      </c>
      <c r="J9" s="1" t="s">
        <v>33</v>
      </c>
      <c r="K9" s="16" t="s">
        <v>35</v>
      </c>
      <c r="L9" s="16" t="s">
        <v>36</v>
      </c>
    </row>
    <row r="10" spans="1:12" ht="12" thickBot="1">
      <c r="A10" s="12" t="s">
        <v>6</v>
      </c>
      <c r="B10" s="1" t="s">
        <v>38</v>
      </c>
      <c r="C10" s="16" t="s">
        <v>38</v>
      </c>
      <c r="D10" s="1" t="s">
        <v>38</v>
      </c>
      <c r="E10" s="16" t="s">
        <v>38</v>
      </c>
      <c r="F10" s="1" t="s">
        <v>38</v>
      </c>
      <c r="G10" s="1" t="s">
        <v>38</v>
      </c>
      <c r="H10" s="1" t="s">
        <v>38</v>
      </c>
      <c r="I10" s="16" t="s">
        <v>38</v>
      </c>
      <c r="J10" s="1" t="s">
        <v>38</v>
      </c>
      <c r="K10" s="16" t="s">
        <v>38</v>
      </c>
      <c r="L10" s="16" t="s">
        <v>38</v>
      </c>
    </row>
    <row r="11" spans="1:12" ht="12" thickTop="1">
      <c r="A11" s="27" t="s">
        <v>83</v>
      </c>
      <c r="B11" s="20">
        <v>271745</v>
      </c>
      <c r="C11" s="21">
        <v>734945</v>
      </c>
      <c r="D11" s="20">
        <v>200971</v>
      </c>
      <c r="E11" s="21">
        <v>392974</v>
      </c>
      <c r="F11" s="20">
        <v>53905</v>
      </c>
      <c r="G11" s="20">
        <v>41725</v>
      </c>
      <c r="H11" s="20">
        <v>64677</v>
      </c>
      <c r="I11" s="21">
        <v>330632</v>
      </c>
      <c r="J11" s="20">
        <v>121556</v>
      </c>
      <c r="K11" s="21">
        <v>143530</v>
      </c>
      <c r="L11" s="21">
        <v>138721</v>
      </c>
    </row>
    <row r="12" spans="1:12" ht="11.25">
      <c r="A12" s="5" t="s">
        <v>84</v>
      </c>
      <c r="B12" s="22">
        <v>8745</v>
      </c>
      <c r="C12" s="23">
        <v>16289</v>
      </c>
      <c r="D12" s="22">
        <v>7362</v>
      </c>
      <c r="E12" s="23">
        <v>7541</v>
      </c>
      <c r="F12" s="22">
        <v>5377</v>
      </c>
      <c r="G12" s="22">
        <v>3061</v>
      </c>
      <c r="H12" s="22">
        <v>1307</v>
      </c>
      <c r="I12" s="23">
        <v>4297</v>
      </c>
      <c r="J12" s="22">
        <v>2850</v>
      </c>
      <c r="K12" s="23">
        <v>4059</v>
      </c>
      <c r="L12" s="23">
        <v>5279</v>
      </c>
    </row>
    <row r="13" spans="1:12" ht="11.25">
      <c r="A13" s="5" t="s">
        <v>85</v>
      </c>
      <c r="B13" s="22">
        <v>102819</v>
      </c>
      <c r="C13" s="23">
        <v>163075</v>
      </c>
      <c r="D13" s="22">
        <v>72819</v>
      </c>
      <c r="E13" s="23">
        <v>116326</v>
      </c>
      <c r="F13" s="22">
        <v>83896</v>
      </c>
      <c r="G13" s="22">
        <v>53841</v>
      </c>
      <c r="H13" s="22">
        <v>26031</v>
      </c>
      <c r="I13" s="23">
        <v>81973</v>
      </c>
      <c r="J13" s="22">
        <v>58716</v>
      </c>
      <c r="K13" s="23">
        <v>65225</v>
      </c>
      <c r="L13" s="23">
        <v>52858</v>
      </c>
    </row>
    <row r="14" spans="1:12" ht="11.25">
      <c r="A14" s="5" t="s">
        <v>86</v>
      </c>
      <c r="B14" s="22"/>
      <c r="C14" s="23"/>
      <c r="D14" s="22"/>
      <c r="E14" s="23">
        <v>1543</v>
      </c>
      <c r="F14" s="22">
        <v>1543</v>
      </c>
      <c r="G14" s="22">
        <v>1543</v>
      </c>
      <c r="H14" s="22">
        <v>1543</v>
      </c>
      <c r="I14" s="23"/>
      <c r="J14" s="22"/>
      <c r="K14" s="23"/>
      <c r="L14" s="23"/>
    </row>
    <row r="15" spans="1:12" ht="11.25">
      <c r="A15" s="5" t="s">
        <v>87</v>
      </c>
      <c r="B15" s="22"/>
      <c r="C15" s="23"/>
      <c r="D15" s="22"/>
      <c r="E15" s="23"/>
      <c r="F15" s="22"/>
      <c r="G15" s="22"/>
      <c r="H15" s="22"/>
      <c r="I15" s="23"/>
      <c r="J15" s="22"/>
      <c r="K15" s="23"/>
      <c r="L15" s="23">
        <v>7053</v>
      </c>
    </row>
    <row r="16" spans="1:12" ht="11.25">
      <c r="A16" s="5" t="s">
        <v>88</v>
      </c>
      <c r="B16" s="22"/>
      <c r="C16" s="23"/>
      <c r="D16" s="22"/>
      <c r="E16" s="23"/>
      <c r="F16" s="22">
        <v>7753</v>
      </c>
      <c r="G16" s="22"/>
      <c r="H16" s="22">
        <v>5350</v>
      </c>
      <c r="I16" s="23"/>
      <c r="J16" s="22">
        <v>6364</v>
      </c>
      <c r="K16" s="23"/>
      <c r="L16" s="23"/>
    </row>
    <row r="17" spans="1:12" ht="11.25">
      <c r="A17" s="5" t="s">
        <v>89</v>
      </c>
      <c r="B17" s="22">
        <v>-235</v>
      </c>
      <c r="C17" s="23">
        <v>-697</v>
      </c>
      <c r="D17" s="22">
        <v>-473</v>
      </c>
      <c r="E17" s="23">
        <v>-232</v>
      </c>
      <c r="F17" s="22"/>
      <c r="G17" s="22">
        <v>-39</v>
      </c>
      <c r="H17" s="22"/>
      <c r="I17" s="23">
        <v>-142</v>
      </c>
      <c r="J17" s="22"/>
      <c r="K17" s="23"/>
      <c r="L17" s="23"/>
    </row>
    <row r="18" spans="1:12" ht="11.25">
      <c r="A18" s="5" t="s">
        <v>90</v>
      </c>
      <c r="B18" s="22"/>
      <c r="C18" s="23"/>
      <c r="D18" s="22"/>
      <c r="E18" s="23"/>
      <c r="F18" s="22">
        <v>-82</v>
      </c>
      <c r="G18" s="22"/>
      <c r="H18" s="22">
        <v>-39</v>
      </c>
      <c r="I18" s="23"/>
      <c r="J18" s="22">
        <v>-108</v>
      </c>
      <c r="K18" s="23">
        <v>-75</v>
      </c>
      <c r="L18" s="23">
        <v>-132</v>
      </c>
    </row>
    <row r="19" spans="1:12" ht="11.25">
      <c r="A19" s="5" t="s">
        <v>91</v>
      </c>
      <c r="B19" s="22"/>
      <c r="C19" s="23"/>
      <c r="D19" s="22">
        <v>512</v>
      </c>
      <c r="E19" s="23"/>
      <c r="F19" s="22">
        <v>1168</v>
      </c>
      <c r="G19" s="22">
        <v>904</v>
      </c>
      <c r="H19" s="22">
        <v>554</v>
      </c>
      <c r="I19" s="23"/>
      <c r="J19" s="22">
        <v>3199</v>
      </c>
      <c r="K19" s="23"/>
      <c r="L19" s="23"/>
    </row>
    <row r="20" spans="1:12" ht="11.25">
      <c r="A20" s="5" t="s">
        <v>92</v>
      </c>
      <c r="B20" s="22">
        <v>80</v>
      </c>
      <c r="C20" s="23">
        <v>1017</v>
      </c>
      <c r="D20" s="22">
        <v>325</v>
      </c>
      <c r="E20" s="23">
        <v>6221</v>
      </c>
      <c r="F20" s="22">
        <v>6141</v>
      </c>
      <c r="G20" s="22">
        <v>6061</v>
      </c>
      <c r="H20" s="22">
        <v>4839</v>
      </c>
      <c r="I20" s="23"/>
      <c r="J20" s="22"/>
      <c r="K20" s="23"/>
      <c r="L20" s="23"/>
    </row>
    <row r="21" spans="1:12" ht="11.25">
      <c r="A21" s="5" t="s">
        <v>93</v>
      </c>
      <c r="B21" s="22"/>
      <c r="C21" s="23">
        <v>1273</v>
      </c>
      <c r="D21" s="22"/>
      <c r="E21" s="23">
        <v>611</v>
      </c>
      <c r="F21" s="22"/>
      <c r="G21" s="22"/>
      <c r="H21" s="22"/>
      <c r="I21" s="23"/>
      <c r="J21" s="22"/>
      <c r="K21" s="23"/>
      <c r="L21" s="23"/>
    </row>
    <row r="22" spans="1:12" ht="11.25">
      <c r="A22" s="5" t="s">
        <v>94</v>
      </c>
      <c r="B22" s="22"/>
      <c r="C22" s="23"/>
      <c r="D22" s="22"/>
      <c r="E22" s="23"/>
      <c r="F22" s="22"/>
      <c r="G22" s="22"/>
      <c r="H22" s="22"/>
      <c r="I22" s="23"/>
      <c r="J22" s="22"/>
      <c r="K22" s="23"/>
      <c r="L22" s="23"/>
    </row>
    <row r="23" spans="1:12" ht="11.25">
      <c r="A23" s="5" t="s">
        <v>95</v>
      </c>
      <c r="B23" s="22"/>
      <c r="C23" s="23"/>
      <c r="D23" s="22">
        <v>1273</v>
      </c>
      <c r="E23" s="23"/>
      <c r="F23" s="22">
        <v>611</v>
      </c>
      <c r="G23" s="22"/>
      <c r="H23" s="22"/>
      <c r="I23" s="23"/>
      <c r="J23" s="22"/>
      <c r="K23" s="23"/>
      <c r="L23" s="23"/>
    </row>
    <row r="24" spans="1:12" ht="11.25">
      <c r="A24" s="5" t="s">
        <v>96</v>
      </c>
      <c r="B24" s="22">
        <v>462684</v>
      </c>
      <c r="C24" s="23">
        <v>-148299</v>
      </c>
      <c r="D24" s="22">
        <v>426082</v>
      </c>
      <c r="E24" s="23">
        <v>-238463</v>
      </c>
      <c r="F24" s="22">
        <v>70488</v>
      </c>
      <c r="G24" s="22">
        <v>235224</v>
      </c>
      <c r="H24" s="22">
        <v>792</v>
      </c>
      <c r="I24" s="23">
        <v>-116434</v>
      </c>
      <c r="J24" s="22">
        <v>95565</v>
      </c>
      <c r="K24" s="23">
        <v>7419</v>
      </c>
      <c r="L24" s="23">
        <v>-148883</v>
      </c>
    </row>
    <row r="25" spans="1:12" ht="11.25">
      <c r="A25" s="5" t="s">
        <v>97</v>
      </c>
      <c r="B25" s="22">
        <v>16642</v>
      </c>
      <c r="C25" s="23">
        <v>-28573</v>
      </c>
      <c r="D25" s="22">
        <v>-18067</v>
      </c>
      <c r="E25" s="23">
        <v>-8655</v>
      </c>
      <c r="F25" s="22">
        <v>-14997</v>
      </c>
      <c r="G25" s="22">
        <v>-30412</v>
      </c>
      <c r="H25" s="22">
        <v>-3207</v>
      </c>
      <c r="I25" s="23">
        <v>572</v>
      </c>
      <c r="J25" s="22">
        <v>1968</v>
      </c>
      <c r="K25" s="23">
        <v>3569</v>
      </c>
      <c r="L25" s="23">
        <v>-1692</v>
      </c>
    </row>
    <row r="26" spans="1:12" ht="11.25">
      <c r="A26" s="5" t="s">
        <v>98</v>
      </c>
      <c r="B26" s="22">
        <v>-15431</v>
      </c>
      <c r="C26" s="23">
        <v>5471</v>
      </c>
      <c r="D26" s="22">
        <v>1098</v>
      </c>
      <c r="E26" s="23">
        <v>-6706</v>
      </c>
      <c r="F26" s="22"/>
      <c r="G26" s="22"/>
      <c r="H26" s="22"/>
      <c r="I26" s="23">
        <v>-1674</v>
      </c>
      <c r="J26" s="22"/>
      <c r="K26" s="23">
        <v>-798</v>
      </c>
      <c r="L26" s="23">
        <v>-856</v>
      </c>
    </row>
    <row r="27" spans="1:12" ht="11.25">
      <c r="A27" s="5" t="s">
        <v>99</v>
      </c>
      <c r="B27" s="22">
        <v>28545</v>
      </c>
      <c r="C27" s="23">
        <v>-28559</v>
      </c>
      <c r="D27" s="22"/>
      <c r="E27" s="23"/>
      <c r="F27" s="22"/>
      <c r="G27" s="22"/>
      <c r="H27" s="22"/>
      <c r="I27" s="23"/>
      <c r="J27" s="22"/>
      <c r="K27" s="23"/>
      <c r="L27" s="23"/>
    </row>
    <row r="28" spans="1:12" ht="11.25">
      <c r="A28" s="5" t="s">
        <v>100</v>
      </c>
      <c r="B28" s="22">
        <v>-38230</v>
      </c>
      <c r="C28" s="23">
        <v>-12110</v>
      </c>
      <c r="D28" s="22">
        <v>-50011</v>
      </c>
      <c r="E28" s="23">
        <v>52765</v>
      </c>
      <c r="F28" s="22">
        <v>32123</v>
      </c>
      <c r="G28" s="22">
        <v>24786</v>
      </c>
      <c r="H28" s="22">
        <v>24212</v>
      </c>
      <c r="I28" s="23">
        <v>906</v>
      </c>
      <c r="J28" s="22">
        <v>-10583</v>
      </c>
      <c r="K28" s="23">
        <v>-42447</v>
      </c>
      <c r="L28" s="23">
        <v>39628</v>
      </c>
    </row>
    <row r="29" spans="1:12" ht="11.25">
      <c r="A29" s="5" t="s">
        <v>101</v>
      </c>
      <c r="B29" s="22">
        <v>-31619</v>
      </c>
      <c r="C29" s="23">
        <v>9053</v>
      </c>
      <c r="D29" s="22">
        <v>-28724</v>
      </c>
      <c r="E29" s="23">
        <v>29749</v>
      </c>
      <c r="F29" s="22"/>
      <c r="G29" s="22">
        <v>-983</v>
      </c>
      <c r="H29" s="22"/>
      <c r="I29" s="23">
        <v>-5576</v>
      </c>
      <c r="J29" s="22"/>
      <c r="K29" s="23">
        <v>10949</v>
      </c>
      <c r="L29" s="23">
        <v>6010</v>
      </c>
    </row>
    <row r="30" spans="1:12" ht="11.25">
      <c r="A30" s="5" t="s">
        <v>102</v>
      </c>
      <c r="B30" s="22">
        <v>11017</v>
      </c>
      <c r="C30" s="23">
        <v>448</v>
      </c>
      <c r="D30" s="22">
        <v>7646</v>
      </c>
      <c r="E30" s="23">
        <v>5722</v>
      </c>
      <c r="F30" s="22"/>
      <c r="G30" s="22">
        <v>5769</v>
      </c>
      <c r="H30" s="22"/>
      <c r="I30" s="23">
        <v>4414</v>
      </c>
      <c r="J30" s="22"/>
      <c r="K30" s="23">
        <v>3341</v>
      </c>
      <c r="L30" s="23">
        <v>806</v>
      </c>
    </row>
    <row r="31" spans="1:12" ht="11.25">
      <c r="A31" s="5" t="s">
        <v>103</v>
      </c>
      <c r="B31" s="22">
        <v>-17403</v>
      </c>
      <c r="C31" s="23">
        <v>14740</v>
      </c>
      <c r="D31" s="22">
        <v>-5553</v>
      </c>
      <c r="E31" s="23">
        <v>-4080</v>
      </c>
      <c r="F31" s="22">
        <v>-18879</v>
      </c>
      <c r="G31" s="22">
        <v>-16592</v>
      </c>
      <c r="H31" s="22">
        <v>-10825</v>
      </c>
      <c r="I31" s="23">
        <v>11266</v>
      </c>
      <c r="J31" s="22">
        <v>1134</v>
      </c>
      <c r="K31" s="23">
        <v>-5675</v>
      </c>
      <c r="L31" s="23">
        <v>13979</v>
      </c>
    </row>
    <row r="32" spans="1:12" ht="11.25">
      <c r="A32" s="5" t="s">
        <v>43</v>
      </c>
      <c r="B32" s="22">
        <v>7642</v>
      </c>
      <c r="C32" s="23">
        <v>2733</v>
      </c>
      <c r="D32" s="22">
        <v>3717</v>
      </c>
      <c r="E32" s="23">
        <v>1324</v>
      </c>
      <c r="F32" s="22">
        <v>24349</v>
      </c>
      <c r="G32" s="22">
        <v>-2613</v>
      </c>
      <c r="H32" s="22">
        <v>19818</v>
      </c>
      <c r="I32" s="23">
        <v>1168</v>
      </c>
      <c r="J32" s="22">
        <v>-5891</v>
      </c>
      <c r="K32" s="23">
        <v>207</v>
      </c>
      <c r="L32" s="23">
        <v>-220</v>
      </c>
    </row>
    <row r="33" spans="1:12" ht="11.25">
      <c r="A33" s="5" t="s">
        <v>104</v>
      </c>
      <c r="B33" s="22">
        <v>807002</v>
      </c>
      <c r="C33" s="23">
        <v>730461</v>
      </c>
      <c r="D33" s="22">
        <v>618979</v>
      </c>
      <c r="E33" s="23">
        <v>362468</v>
      </c>
      <c r="F33" s="22">
        <v>253399</v>
      </c>
      <c r="G33" s="22">
        <v>322274</v>
      </c>
      <c r="H33" s="22">
        <v>135054</v>
      </c>
      <c r="I33" s="23">
        <v>321890</v>
      </c>
      <c r="J33" s="22">
        <v>274771</v>
      </c>
      <c r="K33" s="23">
        <v>205105</v>
      </c>
      <c r="L33" s="23">
        <v>107781</v>
      </c>
    </row>
    <row r="34" spans="1:12" ht="11.25">
      <c r="A34" s="5" t="s">
        <v>105</v>
      </c>
      <c r="B34" s="22"/>
      <c r="C34" s="23"/>
      <c r="D34" s="22"/>
      <c r="E34" s="23"/>
      <c r="F34" s="22">
        <v>82</v>
      </c>
      <c r="G34" s="22"/>
      <c r="H34" s="22">
        <v>39</v>
      </c>
      <c r="I34" s="23"/>
      <c r="J34" s="22">
        <v>108</v>
      </c>
      <c r="K34" s="23">
        <v>70</v>
      </c>
      <c r="L34" s="23">
        <v>125</v>
      </c>
    </row>
    <row r="35" spans="1:12" ht="11.25">
      <c r="A35" s="5" t="s">
        <v>106</v>
      </c>
      <c r="B35" s="22">
        <v>85</v>
      </c>
      <c r="C35" s="23">
        <v>697</v>
      </c>
      <c r="D35" s="22">
        <v>473</v>
      </c>
      <c r="E35" s="23">
        <v>232</v>
      </c>
      <c r="F35" s="22"/>
      <c r="G35" s="22">
        <v>39</v>
      </c>
      <c r="H35" s="22"/>
      <c r="I35" s="23">
        <v>142</v>
      </c>
      <c r="J35" s="22"/>
      <c r="K35" s="23"/>
      <c r="L35" s="23"/>
    </row>
    <row r="36" spans="1:12" ht="11.25">
      <c r="A36" s="5" t="s">
        <v>107</v>
      </c>
      <c r="B36" s="22"/>
      <c r="C36" s="23">
        <v>-1030</v>
      </c>
      <c r="D36" s="22">
        <v>-515</v>
      </c>
      <c r="E36" s="23">
        <v>-1030</v>
      </c>
      <c r="F36" s="22">
        <v>-1030</v>
      </c>
      <c r="G36" s="22">
        <v>-515</v>
      </c>
      <c r="H36" s="22">
        <v>-515</v>
      </c>
      <c r="I36" s="23">
        <v>-4082</v>
      </c>
      <c r="J36" s="22">
        <v>-3852</v>
      </c>
      <c r="K36" s="23">
        <v>-4276</v>
      </c>
      <c r="L36" s="23">
        <v>-5429</v>
      </c>
    </row>
    <row r="37" spans="1:12" ht="11.25">
      <c r="A37" s="5" t="s">
        <v>108</v>
      </c>
      <c r="B37" s="22">
        <v>-234521</v>
      </c>
      <c r="C37" s="23">
        <v>-179560</v>
      </c>
      <c r="D37" s="22">
        <v>-97276</v>
      </c>
      <c r="E37" s="23">
        <v>-189824</v>
      </c>
      <c r="F37" s="22">
        <v>-189813</v>
      </c>
      <c r="G37" s="22">
        <v>-117967</v>
      </c>
      <c r="H37" s="22">
        <v>-117967</v>
      </c>
      <c r="I37" s="23">
        <v>-48332</v>
      </c>
      <c r="J37" s="22">
        <v>-48325</v>
      </c>
      <c r="K37" s="23">
        <v>-86391</v>
      </c>
      <c r="L37" s="23">
        <v>-353</v>
      </c>
    </row>
    <row r="38" spans="1:12" ht="12" thickBot="1">
      <c r="A38" s="4" t="s">
        <v>109</v>
      </c>
      <c r="B38" s="24">
        <v>572566</v>
      </c>
      <c r="C38" s="25">
        <v>550568</v>
      </c>
      <c r="D38" s="24">
        <v>521661</v>
      </c>
      <c r="E38" s="25">
        <v>171846</v>
      </c>
      <c r="F38" s="24">
        <v>62638</v>
      </c>
      <c r="G38" s="24">
        <v>203832</v>
      </c>
      <c r="H38" s="24">
        <v>16611</v>
      </c>
      <c r="I38" s="25">
        <v>269618</v>
      </c>
      <c r="J38" s="24">
        <v>222701</v>
      </c>
      <c r="K38" s="25">
        <v>116549</v>
      </c>
      <c r="L38" s="25">
        <v>102123</v>
      </c>
    </row>
    <row r="39" spans="1:12" ht="12" thickTop="1">
      <c r="A39" s="5" t="s">
        <v>110</v>
      </c>
      <c r="B39" s="22">
        <v>-66000</v>
      </c>
      <c r="C39" s="23">
        <v>-138500</v>
      </c>
      <c r="D39" s="22">
        <v>-126500</v>
      </c>
      <c r="E39" s="23">
        <v>-96500</v>
      </c>
      <c r="F39" s="22">
        <v>-92000</v>
      </c>
      <c r="G39" s="22">
        <v>-56000</v>
      </c>
      <c r="H39" s="22">
        <v>-50000</v>
      </c>
      <c r="I39" s="23">
        <v>-52037</v>
      </c>
      <c r="J39" s="22">
        <v>-39524</v>
      </c>
      <c r="K39" s="23">
        <v>-52000</v>
      </c>
      <c r="L39" s="23">
        <v>-12042</v>
      </c>
    </row>
    <row r="40" spans="1:12" ht="11.25">
      <c r="A40" s="5" t="s">
        <v>111</v>
      </c>
      <c r="B40" s="22">
        <v>18000</v>
      </c>
      <c r="C40" s="23">
        <v>137000</v>
      </c>
      <c r="D40" s="22">
        <v>17000</v>
      </c>
      <c r="E40" s="23">
        <v>66037</v>
      </c>
      <c r="F40" s="22">
        <v>66037</v>
      </c>
      <c r="G40" s="22">
        <v>66037</v>
      </c>
      <c r="H40" s="22">
        <v>66037</v>
      </c>
      <c r="I40" s="23">
        <v>16000</v>
      </c>
      <c r="J40" s="22">
        <v>6000</v>
      </c>
      <c r="K40" s="23">
        <v>32568</v>
      </c>
      <c r="L40" s="23"/>
    </row>
    <row r="41" spans="1:12" ht="11.25">
      <c r="A41" s="5" t="s">
        <v>112</v>
      </c>
      <c r="B41" s="22">
        <v>-11426</v>
      </c>
      <c r="C41" s="23">
        <v>-20743</v>
      </c>
      <c r="D41" s="22">
        <v>-8655</v>
      </c>
      <c r="E41" s="23">
        <v>-18083</v>
      </c>
      <c r="F41" s="22">
        <v>-7740</v>
      </c>
      <c r="G41" s="22">
        <v>-6360</v>
      </c>
      <c r="H41" s="22">
        <v>-1997</v>
      </c>
      <c r="I41" s="23">
        <v>-8964</v>
      </c>
      <c r="J41" s="22">
        <v>-4742</v>
      </c>
      <c r="K41" s="23">
        <v>-3410</v>
      </c>
      <c r="L41" s="23">
        <v>-1723</v>
      </c>
    </row>
    <row r="42" spans="1:12" ht="11.25">
      <c r="A42" s="5" t="s">
        <v>113</v>
      </c>
      <c r="B42" s="22"/>
      <c r="C42" s="23"/>
      <c r="D42" s="22"/>
      <c r="E42" s="23">
        <v>87</v>
      </c>
      <c r="F42" s="22"/>
      <c r="G42" s="22"/>
      <c r="H42" s="22"/>
      <c r="I42" s="23"/>
      <c r="J42" s="22"/>
      <c r="K42" s="23"/>
      <c r="L42" s="23"/>
    </row>
    <row r="43" spans="1:12" ht="11.25">
      <c r="A43" s="5" t="s">
        <v>114</v>
      </c>
      <c r="B43" s="22">
        <v>-125034</v>
      </c>
      <c r="C43" s="23">
        <v>-257561</v>
      </c>
      <c r="D43" s="22">
        <v>-143844</v>
      </c>
      <c r="E43" s="23">
        <v>-178099</v>
      </c>
      <c r="F43" s="22">
        <v>-125049</v>
      </c>
      <c r="G43" s="22">
        <v>-78779</v>
      </c>
      <c r="H43" s="22">
        <v>-35168</v>
      </c>
      <c r="I43" s="23">
        <v>-124693</v>
      </c>
      <c r="J43" s="22">
        <v>-87550</v>
      </c>
      <c r="K43" s="23">
        <v>-79915</v>
      </c>
      <c r="L43" s="23">
        <v>-66660</v>
      </c>
    </row>
    <row r="44" spans="1:12" ht="11.25">
      <c r="A44" s="5" t="s">
        <v>115</v>
      </c>
      <c r="B44" s="22"/>
      <c r="C44" s="23"/>
      <c r="D44" s="22"/>
      <c r="E44" s="23">
        <v>-11079</v>
      </c>
      <c r="F44" s="22">
        <v>-11079</v>
      </c>
      <c r="G44" s="22">
        <v>-11079</v>
      </c>
      <c r="H44" s="22"/>
      <c r="I44" s="23"/>
      <c r="J44" s="22"/>
      <c r="K44" s="23"/>
      <c r="L44" s="23"/>
    </row>
    <row r="45" spans="1:12" ht="11.25">
      <c r="A45" s="5" t="s">
        <v>116</v>
      </c>
      <c r="B45" s="22"/>
      <c r="C45" s="23">
        <v>-16070</v>
      </c>
      <c r="D45" s="22"/>
      <c r="E45" s="23">
        <v>-17478</v>
      </c>
      <c r="F45" s="22"/>
      <c r="G45" s="22"/>
      <c r="H45" s="22"/>
      <c r="I45" s="23">
        <v>-12934</v>
      </c>
      <c r="J45" s="22"/>
      <c r="K45" s="23">
        <v>-5632</v>
      </c>
      <c r="L45" s="23">
        <v>-1879</v>
      </c>
    </row>
    <row r="46" spans="1:12" ht="11.25">
      <c r="A46" s="5" t="s">
        <v>117</v>
      </c>
      <c r="B46" s="22"/>
      <c r="C46" s="23">
        <v>36</v>
      </c>
      <c r="D46" s="22"/>
      <c r="E46" s="23">
        <v>3082</v>
      </c>
      <c r="F46" s="22"/>
      <c r="G46" s="22"/>
      <c r="H46" s="22"/>
      <c r="I46" s="23">
        <v>3992</v>
      </c>
      <c r="J46" s="22"/>
      <c r="K46" s="23">
        <v>844</v>
      </c>
      <c r="L46" s="23"/>
    </row>
    <row r="47" spans="1:12" ht="11.25">
      <c r="A47" s="5" t="s">
        <v>43</v>
      </c>
      <c r="B47" s="22">
        <v>-4734</v>
      </c>
      <c r="C47" s="23">
        <v>-2623</v>
      </c>
      <c r="D47" s="22">
        <v>-10312</v>
      </c>
      <c r="E47" s="23">
        <v>-4</v>
      </c>
      <c r="F47" s="22">
        <v>-15549</v>
      </c>
      <c r="G47" s="22">
        <v>-2867</v>
      </c>
      <c r="H47" s="22">
        <v>33</v>
      </c>
      <c r="I47" s="23">
        <v>19</v>
      </c>
      <c r="J47" s="22">
        <v>-12804</v>
      </c>
      <c r="K47" s="23">
        <v>-26</v>
      </c>
      <c r="L47" s="23">
        <v>-37</v>
      </c>
    </row>
    <row r="48" spans="1:12" ht="12" thickBot="1">
      <c r="A48" s="4" t="s">
        <v>118</v>
      </c>
      <c r="B48" s="24">
        <v>-189195</v>
      </c>
      <c r="C48" s="25">
        <v>-298461</v>
      </c>
      <c r="D48" s="24">
        <v>-272313</v>
      </c>
      <c r="E48" s="25">
        <v>-252038</v>
      </c>
      <c r="F48" s="24">
        <v>-185381</v>
      </c>
      <c r="G48" s="24">
        <v>-89048</v>
      </c>
      <c r="H48" s="24">
        <v>-21094</v>
      </c>
      <c r="I48" s="25">
        <v>-178617</v>
      </c>
      <c r="J48" s="24">
        <v>-138622</v>
      </c>
      <c r="K48" s="25">
        <v>-107572</v>
      </c>
      <c r="L48" s="25">
        <v>-82343</v>
      </c>
    </row>
    <row r="49" spans="1:12" ht="12" thickTop="1">
      <c r="A49" s="5" t="s">
        <v>119</v>
      </c>
      <c r="B49" s="22"/>
      <c r="C49" s="23"/>
      <c r="D49" s="22"/>
      <c r="E49" s="23"/>
      <c r="F49" s="22"/>
      <c r="G49" s="22"/>
      <c r="H49" s="22"/>
      <c r="I49" s="23">
        <v>100000</v>
      </c>
      <c r="J49" s="22">
        <v>100000</v>
      </c>
      <c r="K49" s="23">
        <v>50000</v>
      </c>
      <c r="L49" s="23">
        <v>90000</v>
      </c>
    </row>
    <row r="50" spans="1:12" ht="11.25">
      <c r="A50" s="5" t="s">
        <v>120</v>
      </c>
      <c r="B50" s="22"/>
      <c r="C50" s="23"/>
      <c r="D50" s="22"/>
      <c r="E50" s="23">
        <v>-50000</v>
      </c>
      <c r="F50" s="22">
        <v>-50000</v>
      </c>
      <c r="G50" s="22">
        <v>-50000</v>
      </c>
      <c r="H50" s="22"/>
      <c r="I50" s="23">
        <v>-100000</v>
      </c>
      <c r="J50" s="22">
        <v>-100000</v>
      </c>
      <c r="K50" s="23">
        <v>-60000</v>
      </c>
      <c r="L50" s="23">
        <v>-99000</v>
      </c>
    </row>
    <row r="51" spans="1:12" ht="11.25">
      <c r="A51" s="5" t="s">
        <v>121</v>
      </c>
      <c r="B51" s="22"/>
      <c r="C51" s="23"/>
      <c r="D51" s="22"/>
      <c r="E51" s="23"/>
      <c r="F51" s="22"/>
      <c r="G51" s="22"/>
      <c r="H51" s="22"/>
      <c r="I51" s="23">
        <v>-63821</v>
      </c>
      <c r="J51" s="22">
        <v>-9099</v>
      </c>
      <c r="K51" s="23">
        <v>-78720</v>
      </c>
      <c r="L51" s="23">
        <v>-29541</v>
      </c>
    </row>
    <row r="52" spans="1:12" ht="11.25">
      <c r="A52" s="5" t="s">
        <v>122</v>
      </c>
      <c r="B52" s="22"/>
      <c r="C52" s="23">
        <v>22600</v>
      </c>
      <c r="D52" s="22">
        <v>19825</v>
      </c>
      <c r="E52" s="23">
        <v>348964</v>
      </c>
      <c r="F52" s="22">
        <v>348939</v>
      </c>
      <c r="G52" s="22">
        <v>348864</v>
      </c>
      <c r="H52" s="22">
        <v>276000</v>
      </c>
      <c r="I52" s="23">
        <v>3000</v>
      </c>
      <c r="J52" s="22"/>
      <c r="K52" s="23"/>
      <c r="L52" s="23"/>
    </row>
    <row r="53" spans="1:12" ht="11.25">
      <c r="A53" s="5" t="s">
        <v>123</v>
      </c>
      <c r="B53" s="22">
        <v>-80</v>
      </c>
      <c r="C53" s="23">
        <v>-1017</v>
      </c>
      <c r="D53" s="22">
        <v>-325</v>
      </c>
      <c r="E53" s="23">
        <v>-6221</v>
      </c>
      <c r="F53" s="22">
        <v>-6141</v>
      </c>
      <c r="G53" s="22">
        <v>-6061</v>
      </c>
      <c r="H53" s="22">
        <v>-4371</v>
      </c>
      <c r="I53" s="23"/>
      <c r="J53" s="22"/>
      <c r="K53" s="23"/>
      <c r="L53" s="23"/>
    </row>
    <row r="54" spans="1:12" ht="11.25">
      <c r="A54" s="5" t="s">
        <v>124</v>
      </c>
      <c r="B54" s="22">
        <v>-51145</v>
      </c>
      <c r="C54" s="23">
        <v>-30767</v>
      </c>
      <c r="D54" s="22">
        <v>-30621</v>
      </c>
      <c r="E54" s="23">
        <v>-16920</v>
      </c>
      <c r="F54" s="22">
        <v>-16920</v>
      </c>
      <c r="G54" s="22">
        <v>-16920</v>
      </c>
      <c r="H54" s="22">
        <v>-16920</v>
      </c>
      <c r="I54" s="23">
        <v>-9987</v>
      </c>
      <c r="J54" s="22">
        <v>-9987</v>
      </c>
      <c r="K54" s="23"/>
      <c r="L54" s="23"/>
    </row>
    <row r="55" spans="1:12" ht="12" thickBot="1">
      <c r="A55" s="4" t="s">
        <v>125</v>
      </c>
      <c r="B55" s="24">
        <v>-51225</v>
      </c>
      <c r="C55" s="25">
        <v>-109184</v>
      </c>
      <c r="D55" s="24">
        <v>-11121</v>
      </c>
      <c r="E55" s="25">
        <v>275822</v>
      </c>
      <c r="F55" s="24">
        <v>275877</v>
      </c>
      <c r="G55" s="24">
        <v>275882</v>
      </c>
      <c r="H55" s="24">
        <v>254709</v>
      </c>
      <c r="I55" s="25">
        <v>-90808</v>
      </c>
      <c r="J55" s="24">
        <v>-19086</v>
      </c>
      <c r="K55" s="25">
        <v>59870</v>
      </c>
      <c r="L55" s="25">
        <v>-38541</v>
      </c>
    </row>
    <row r="56" spans="1:12" ht="12" thickTop="1">
      <c r="A56" s="6" t="s">
        <v>126</v>
      </c>
      <c r="B56" s="22">
        <v>332145</v>
      </c>
      <c r="C56" s="23">
        <v>142922</v>
      </c>
      <c r="D56" s="22">
        <v>238226</v>
      </c>
      <c r="E56" s="23">
        <v>195631</v>
      </c>
      <c r="F56" s="22">
        <v>153134</v>
      </c>
      <c r="G56" s="22">
        <v>390666</v>
      </c>
      <c r="H56" s="22">
        <v>250225</v>
      </c>
      <c r="I56" s="23">
        <v>192</v>
      </c>
      <c r="J56" s="22">
        <v>64992</v>
      </c>
      <c r="K56" s="23">
        <v>68847</v>
      </c>
      <c r="L56" s="23">
        <v>-18761</v>
      </c>
    </row>
    <row r="57" spans="1:12" ht="11.25">
      <c r="A57" s="6" t="s">
        <v>127</v>
      </c>
      <c r="B57" s="22">
        <v>453012</v>
      </c>
      <c r="C57" s="23">
        <v>310089</v>
      </c>
      <c r="D57" s="22">
        <v>310089</v>
      </c>
      <c r="E57" s="23">
        <v>114458</v>
      </c>
      <c r="F57" s="22">
        <v>114458</v>
      </c>
      <c r="G57" s="22">
        <v>114458</v>
      </c>
      <c r="H57" s="22">
        <v>114458</v>
      </c>
      <c r="I57" s="23">
        <v>114266</v>
      </c>
      <c r="J57" s="22">
        <v>114266</v>
      </c>
      <c r="K57" s="23">
        <v>45418</v>
      </c>
      <c r="L57" s="23">
        <v>64180</v>
      </c>
    </row>
    <row r="58" spans="1:12" ht="12" thickBot="1">
      <c r="A58" s="6" t="s">
        <v>127</v>
      </c>
      <c r="B58" s="22">
        <v>785157</v>
      </c>
      <c r="C58" s="23">
        <v>453012</v>
      </c>
      <c r="D58" s="22">
        <v>548315</v>
      </c>
      <c r="E58" s="23">
        <v>310089</v>
      </c>
      <c r="F58" s="22">
        <v>267592</v>
      </c>
      <c r="G58" s="22">
        <v>505124</v>
      </c>
      <c r="H58" s="22">
        <v>364684</v>
      </c>
      <c r="I58" s="23">
        <v>114458</v>
      </c>
      <c r="J58" s="22">
        <v>179258</v>
      </c>
      <c r="K58" s="23">
        <v>114266</v>
      </c>
      <c r="L58" s="23">
        <v>45418</v>
      </c>
    </row>
    <row r="59" spans="1:12" ht="12" thickTop="1">
      <c r="A59" s="7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1" ht="11.25">
      <c r="A61" s="19" t="s">
        <v>74</v>
      </c>
    </row>
    <row r="62" ht="11.25">
      <c r="A62" s="19" t="s">
        <v>75</v>
      </c>
    </row>
  </sheetData>
  <mergeCells count="1">
    <mergeCell ref="B6:L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P49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6" width="17.83203125" style="0" customWidth="1"/>
  </cols>
  <sheetData>
    <row r="1" ht="12" thickBot="1"/>
    <row r="2" spans="1:16" ht="12" thickTop="1">
      <c r="A2" s="9" t="s">
        <v>70</v>
      </c>
      <c r="B2" s="13">
        <v>3649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2" thickBot="1">
      <c r="A3" s="10" t="s">
        <v>71</v>
      </c>
      <c r="B3" s="1" t="s">
        <v>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" thickTop="1">
      <c r="A4" s="9" t="s">
        <v>0</v>
      </c>
      <c r="B4" s="14" t="str">
        <f>HYPERLINK("http://www.kabupro.jp/mark/20131114/S1000I2G.htm","四半期報告書")</f>
        <v>四半期報告書</v>
      </c>
      <c r="C4" s="14" t="str">
        <f>HYPERLINK("http://www.kabupro.jp/mark/20130813/S000EAZT.htm","四半期報告書")</f>
        <v>四半期報告書</v>
      </c>
      <c r="D4" s="14" t="str">
        <f>HYPERLINK("http://www.kabupro.jp/mark/20130515/S000DE9Q.htm","四半期報告書")</f>
        <v>四半期報告書</v>
      </c>
      <c r="E4" s="14" t="str">
        <f>HYPERLINK("http://www.kabupro.jp/mark/20131114/S1000I2G.htm","四半期報告書")</f>
        <v>四半期報告書</v>
      </c>
      <c r="F4" s="14" t="str">
        <f>HYPERLINK("http://www.kabupro.jp/mark/20121114/S000CBDG.htm","四半期報告書")</f>
        <v>四半期報告書</v>
      </c>
      <c r="G4" s="14" t="str">
        <f>HYPERLINK("http://www.kabupro.jp/mark/20120813/S000BQXB.htm","四半期報告書")</f>
        <v>四半期報告書</v>
      </c>
      <c r="H4" s="14" t="str">
        <f>HYPERLINK("http://www.kabupro.jp/mark/20120514/S000AUDN.htm","四半期報告書")</f>
        <v>四半期報告書</v>
      </c>
      <c r="I4" s="14" t="str">
        <f>HYPERLINK("http://www.kabupro.jp/mark/20130329/S000D5E6.htm","有価証券報告書")</f>
        <v>有価証券報告書</v>
      </c>
      <c r="J4" s="14" t="str">
        <f>HYPERLINK("http://www.kabupro.jp/mark/20111114/S0009QLC.htm","四半期報告書")</f>
        <v>四半期報告書</v>
      </c>
      <c r="K4" s="14" t="str">
        <f>HYPERLINK("http://www.kabupro.jp/mark/20110812/S00092XY.htm","四半期報告書")</f>
        <v>四半期報告書</v>
      </c>
      <c r="L4" s="14" t="str">
        <f>HYPERLINK("http://www.kabupro.jp/mark/20110513/S0008A27.htm","四半期報告書")</f>
        <v>四半期報告書</v>
      </c>
      <c r="M4" s="14" t="str">
        <f>HYPERLINK("http://www.kabupro.jp/mark/20120330/S000AMQN.htm","有価証券報告書")</f>
        <v>有価証券報告書</v>
      </c>
      <c r="N4" s="14" t="str">
        <f>HYPERLINK("http://www.kabupro.jp/mark/20110215/S0007U3G.htm","有価証券届出書（新規公開時）")</f>
        <v>有価証券届出書（新規公開時）</v>
      </c>
      <c r="O4" s="14" t="str">
        <f>HYPERLINK("http://www.kabupro.jp/mark/20110330/S00082MZ.htm","有価証券報告書")</f>
        <v>有価証券報告書</v>
      </c>
      <c r="P4" s="14" t="str">
        <f>HYPERLINK("http://www.kabupro.jp/mark/20110215/S0007U3G.htm","有価証券届出書（新規公開時）")</f>
        <v>有価証券届出書（新規公開時）</v>
      </c>
    </row>
    <row r="5" spans="1:16" ht="12" thickBot="1">
      <c r="A5" s="10" t="s">
        <v>1</v>
      </c>
      <c r="B5" s="1" t="s">
        <v>7</v>
      </c>
      <c r="C5" s="1" t="s">
        <v>10</v>
      </c>
      <c r="D5" s="1" t="s">
        <v>12</v>
      </c>
      <c r="E5" s="1" t="s">
        <v>7</v>
      </c>
      <c r="F5" s="1" t="s">
        <v>16</v>
      </c>
      <c r="G5" s="1" t="s">
        <v>18</v>
      </c>
      <c r="H5" s="1" t="s">
        <v>20</v>
      </c>
      <c r="I5" s="1" t="s">
        <v>22</v>
      </c>
      <c r="J5" s="1" t="s">
        <v>24</v>
      </c>
      <c r="K5" s="1" t="s">
        <v>26</v>
      </c>
      <c r="L5" s="1" t="s">
        <v>28</v>
      </c>
      <c r="M5" s="1" t="s">
        <v>30</v>
      </c>
      <c r="N5" s="1" t="s">
        <v>32</v>
      </c>
      <c r="O5" s="1" t="s">
        <v>34</v>
      </c>
      <c r="P5" s="1" t="s">
        <v>32</v>
      </c>
    </row>
    <row r="6" spans="1:16" ht="12.75" thickBot="1" thickTop="1">
      <c r="A6" s="9" t="s">
        <v>2</v>
      </c>
      <c r="B6" s="17" t="s">
        <v>73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12" thickTop="1">
      <c r="A7" s="11" t="s">
        <v>3</v>
      </c>
      <c r="B7" s="13" t="s">
        <v>8</v>
      </c>
      <c r="C7" s="13" t="s">
        <v>8</v>
      </c>
      <c r="D7" s="13" t="s">
        <v>8</v>
      </c>
      <c r="E7" s="15" t="s">
        <v>14</v>
      </c>
      <c r="F7" s="13" t="s">
        <v>8</v>
      </c>
      <c r="G7" s="13" t="s">
        <v>8</v>
      </c>
      <c r="H7" s="13" t="s">
        <v>8</v>
      </c>
      <c r="I7" s="15" t="s">
        <v>14</v>
      </c>
      <c r="J7" s="13" t="s">
        <v>8</v>
      </c>
      <c r="K7" s="13" t="s">
        <v>8</v>
      </c>
      <c r="L7" s="13" t="s">
        <v>8</v>
      </c>
      <c r="M7" s="15" t="s">
        <v>14</v>
      </c>
      <c r="N7" s="13" t="s">
        <v>8</v>
      </c>
      <c r="O7" s="15" t="s">
        <v>14</v>
      </c>
      <c r="P7" s="15" t="s">
        <v>14</v>
      </c>
    </row>
    <row r="8" spans="1:16" ht="11.25">
      <c r="A8" s="12" t="s">
        <v>4</v>
      </c>
      <c r="B8" s="1"/>
      <c r="C8" s="1"/>
      <c r="D8" s="1"/>
      <c r="E8" s="16"/>
      <c r="F8" s="1"/>
      <c r="G8" s="1"/>
      <c r="H8" s="1"/>
      <c r="I8" s="16"/>
      <c r="J8" s="1"/>
      <c r="K8" s="1"/>
      <c r="L8" s="1"/>
      <c r="M8" s="16"/>
      <c r="N8" s="1"/>
      <c r="O8" s="16"/>
      <c r="P8" s="16"/>
    </row>
    <row r="9" spans="1:16" ht="11.25">
      <c r="A9" s="12" t="s">
        <v>5</v>
      </c>
      <c r="B9" s="1" t="s">
        <v>9</v>
      </c>
      <c r="C9" s="1" t="s">
        <v>11</v>
      </c>
      <c r="D9" s="1" t="s">
        <v>13</v>
      </c>
      <c r="E9" s="16" t="s">
        <v>15</v>
      </c>
      <c r="F9" s="1" t="s">
        <v>17</v>
      </c>
      <c r="G9" s="1" t="s">
        <v>19</v>
      </c>
      <c r="H9" s="1" t="s">
        <v>21</v>
      </c>
      <c r="I9" s="16" t="s">
        <v>23</v>
      </c>
      <c r="J9" s="1" t="s">
        <v>25</v>
      </c>
      <c r="K9" s="1" t="s">
        <v>27</v>
      </c>
      <c r="L9" s="1" t="s">
        <v>29</v>
      </c>
      <c r="M9" s="16" t="s">
        <v>31</v>
      </c>
      <c r="N9" s="1" t="s">
        <v>33</v>
      </c>
      <c r="O9" s="16" t="s">
        <v>35</v>
      </c>
      <c r="P9" s="16" t="s">
        <v>36</v>
      </c>
    </row>
    <row r="10" spans="1:16" ht="12" thickBot="1">
      <c r="A10" s="12" t="s">
        <v>6</v>
      </c>
      <c r="B10" s="1" t="s">
        <v>38</v>
      </c>
      <c r="C10" s="1" t="s">
        <v>38</v>
      </c>
      <c r="D10" s="1" t="s">
        <v>38</v>
      </c>
      <c r="E10" s="16" t="s">
        <v>38</v>
      </c>
      <c r="F10" s="1" t="s">
        <v>38</v>
      </c>
      <c r="G10" s="1" t="s">
        <v>38</v>
      </c>
      <c r="H10" s="1" t="s">
        <v>38</v>
      </c>
      <c r="I10" s="16" t="s">
        <v>38</v>
      </c>
      <c r="J10" s="1" t="s">
        <v>38</v>
      </c>
      <c r="K10" s="1" t="s">
        <v>38</v>
      </c>
      <c r="L10" s="1" t="s">
        <v>38</v>
      </c>
      <c r="M10" s="16" t="s">
        <v>38</v>
      </c>
      <c r="N10" s="1" t="s">
        <v>38</v>
      </c>
      <c r="O10" s="16" t="s">
        <v>38</v>
      </c>
      <c r="P10" s="16" t="s">
        <v>38</v>
      </c>
    </row>
    <row r="11" spans="1:16" ht="12" thickTop="1">
      <c r="A11" s="8" t="s">
        <v>37</v>
      </c>
      <c r="B11" s="20">
        <v>702681</v>
      </c>
      <c r="C11" s="20">
        <v>951657</v>
      </c>
      <c r="D11" s="20">
        <v>715985</v>
      </c>
      <c r="E11" s="21">
        <v>571512</v>
      </c>
      <c r="F11" s="20">
        <v>571964</v>
      </c>
      <c r="G11" s="20">
        <v>774815</v>
      </c>
      <c r="H11" s="20">
        <v>582623</v>
      </c>
      <c r="I11" s="21">
        <v>427089</v>
      </c>
      <c r="J11" s="20">
        <v>380092</v>
      </c>
      <c r="K11" s="20">
        <v>581624</v>
      </c>
      <c r="L11" s="20">
        <v>435184</v>
      </c>
      <c r="M11" s="21">
        <v>200995</v>
      </c>
      <c r="N11" s="20">
        <v>263282</v>
      </c>
      <c r="O11" s="21">
        <v>164766</v>
      </c>
      <c r="P11" s="21">
        <v>76487</v>
      </c>
    </row>
    <row r="12" spans="1:16" ht="11.25">
      <c r="A12" s="2" t="s">
        <v>39</v>
      </c>
      <c r="B12" s="22">
        <v>360088</v>
      </c>
      <c r="C12" s="22">
        <v>256113</v>
      </c>
      <c r="D12" s="22">
        <v>474461</v>
      </c>
      <c r="E12" s="23">
        <v>718798</v>
      </c>
      <c r="F12" s="22">
        <v>220514</v>
      </c>
      <c r="G12" s="22">
        <v>144416</v>
      </c>
      <c r="H12" s="22">
        <v>418538</v>
      </c>
      <c r="I12" s="23"/>
      <c r="J12" s="22">
        <v>261547</v>
      </c>
      <c r="K12" s="22">
        <v>96811</v>
      </c>
      <c r="L12" s="22">
        <v>331243</v>
      </c>
      <c r="M12" s="23"/>
      <c r="N12" s="22">
        <v>120036</v>
      </c>
      <c r="O12" s="23"/>
      <c r="P12" s="23"/>
    </row>
    <row r="13" spans="1:16" ht="11.25">
      <c r="A13" s="2" t="s">
        <v>40</v>
      </c>
      <c r="B13" s="22">
        <v>71436</v>
      </c>
      <c r="C13" s="22">
        <v>30941</v>
      </c>
      <c r="D13" s="22">
        <v>33866</v>
      </c>
      <c r="E13" s="23">
        <v>52177</v>
      </c>
      <c r="F13" s="22">
        <v>58573</v>
      </c>
      <c r="G13" s="22">
        <v>40746</v>
      </c>
      <c r="H13" s="22">
        <v>27580</v>
      </c>
      <c r="I13" s="23">
        <v>20725</v>
      </c>
      <c r="J13" s="22">
        <v>28013</v>
      </c>
      <c r="K13" s="22">
        <v>44656</v>
      </c>
      <c r="L13" s="22">
        <v>17306</v>
      </c>
      <c r="M13" s="23">
        <v>13960</v>
      </c>
      <c r="N13" s="22">
        <v>12455</v>
      </c>
      <c r="O13" s="23">
        <v>14253</v>
      </c>
      <c r="P13" s="23">
        <v>12304</v>
      </c>
    </row>
    <row r="14" spans="1:16" ht="11.25">
      <c r="A14" s="2" t="s">
        <v>41</v>
      </c>
      <c r="B14" s="22">
        <v>10125</v>
      </c>
      <c r="C14" s="22">
        <v>4650</v>
      </c>
      <c r="D14" s="22">
        <v>40</v>
      </c>
      <c r="E14" s="23">
        <v>56</v>
      </c>
      <c r="F14" s="22">
        <v>1192</v>
      </c>
      <c r="G14" s="22">
        <v>231</v>
      </c>
      <c r="H14" s="22">
        <v>516</v>
      </c>
      <c r="I14" s="23">
        <v>2185</v>
      </c>
      <c r="J14" s="22">
        <v>1239</v>
      </c>
      <c r="K14" s="22">
        <v>12</v>
      </c>
      <c r="L14" s="22">
        <v>156</v>
      </c>
      <c r="M14" s="23">
        <v>295</v>
      </c>
      <c r="N14" s="22">
        <v>403</v>
      </c>
      <c r="O14" s="23">
        <v>574</v>
      </c>
      <c r="P14" s="23">
        <v>5813</v>
      </c>
    </row>
    <row r="15" spans="1:16" ht="11.25">
      <c r="A15" s="2" t="s">
        <v>42</v>
      </c>
      <c r="B15" s="22"/>
      <c r="C15" s="22"/>
      <c r="D15" s="22"/>
      <c r="E15" s="23"/>
      <c r="F15" s="22">
        <v>750</v>
      </c>
      <c r="G15" s="22">
        <v>750</v>
      </c>
      <c r="H15" s="22">
        <v>750</v>
      </c>
      <c r="I15" s="23">
        <v>750</v>
      </c>
      <c r="J15" s="22">
        <v>750</v>
      </c>
      <c r="K15" s="22">
        <v>750</v>
      </c>
      <c r="L15" s="22">
        <v>750</v>
      </c>
      <c r="M15" s="23">
        <v>750</v>
      </c>
      <c r="N15" s="22">
        <v>750</v>
      </c>
      <c r="O15" s="23">
        <v>750</v>
      </c>
      <c r="P15" s="23">
        <v>1030</v>
      </c>
    </row>
    <row r="16" spans="1:16" ht="11.25">
      <c r="A16" s="2" t="s">
        <v>43</v>
      </c>
      <c r="B16" s="22">
        <v>66155</v>
      </c>
      <c r="C16" s="22">
        <v>34082</v>
      </c>
      <c r="D16" s="22">
        <v>20327</v>
      </c>
      <c r="E16" s="23">
        <v>55666</v>
      </c>
      <c r="F16" s="22">
        <v>19041</v>
      </c>
      <c r="G16" s="22">
        <v>23753</v>
      </c>
      <c r="H16" s="22">
        <v>25649</v>
      </c>
      <c r="I16" s="23">
        <v>1353</v>
      </c>
      <c r="J16" s="22">
        <v>71610</v>
      </c>
      <c r="K16" s="22">
        <v>15377</v>
      </c>
      <c r="L16" s="22">
        <v>11214</v>
      </c>
      <c r="M16" s="23">
        <v>704</v>
      </c>
      <c r="N16" s="22">
        <v>14121</v>
      </c>
      <c r="O16" s="23">
        <v>810</v>
      </c>
      <c r="P16" s="23">
        <v>1057</v>
      </c>
    </row>
    <row r="17" spans="1:16" ht="11.25">
      <c r="A17" s="2" t="s">
        <v>44</v>
      </c>
      <c r="B17" s="22">
        <v>1210486</v>
      </c>
      <c r="C17" s="22">
        <v>1277445</v>
      </c>
      <c r="D17" s="22">
        <v>1244682</v>
      </c>
      <c r="E17" s="23">
        <v>1398211</v>
      </c>
      <c r="F17" s="22">
        <v>872036</v>
      </c>
      <c r="G17" s="22">
        <v>984715</v>
      </c>
      <c r="H17" s="22">
        <v>1055657</v>
      </c>
      <c r="I17" s="23">
        <v>1045771</v>
      </c>
      <c r="J17" s="22">
        <v>743253</v>
      </c>
      <c r="K17" s="22">
        <v>739231</v>
      </c>
      <c r="L17" s="22">
        <v>795854</v>
      </c>
      <c r="M17" s="23">
        <v>567191</v>
      </c>
      <c r="N17" s="22">
        <v>411049</v>
      </c>
      <c r="O17" s="23">
        <v>405361</v>
      </c>
      <c r="P17" s="23">
        <v>333934</v>
      </c>
    </row>
    <row r="18" spans="1:16" ht="11.25">
      <c r="A18" s="2" t="s">
        <v>45</v>
      </c>
      <c r="B18" s="22">
        <v>64482</v>
      </c>
      <c r="C18" s="22">
        <v>66808</v>
      </c>
      <c r="D18" s="22">
        <v>65803</v>
      </c>
      <c r="E18" s="23">
        <v>60558</v>
      </c>
      <c r="F18" s="22">
        <v>56302</v>
      </c>
      <c r="G18" s="22">
        <v>55302</v>
      </c>
      <c r="H18" s="22">
        <v>56627</v>
      </c>
      <c r="I18" s="23">
        <v>52650</v>
      </c>
      <c r="J18" s="22">
        <v>53342</v>
      </c>
      <c r="K18" s="22">
        <v>45244</v>
      </c>
      <c r="L18" s="22">
        <v>42336</v>
      </c>
      <c r="M18" s="23">
        <v>41400</v>
      </c>
      <c r="N18" s="22">
        <v>38547</v>
      </c>
      <c r="O18" s="23">
        <v>36431</v>
      </c>
      <c r="P18" s="23">
        <v>36794</v>
      </c>
    </row>
    <row r="19" spans="1:16" ht="11.25">
      <c r="A19" s="3" t="s">
        <v>46</v>
      </c>
      <c r="B19" s="22">
        <v>318902</v>
      </c>
      <c r="C19" s="22">
        <v>310325</v>
      </c>
      <c r="D19" s="22">
        <v>305576</v>
      </c>
      <c r="E19" s="23">
        <v>288833</v>
      </c>
      <c r="F19" s="22">
        <v>277984</v>
      </c>
      <c r="G19" s="22">
        <v>266049</v>
      </c>
      <c r="H19" s="22">
        <v>206227</v>
      </c>
      <c r="I19" s="23">
        <v>195676</v>
      </c>
      <c r="J19" s="22">
        <v>175293</v>
      </c>
      <c r="K19" s="22">
        <v>159313</v>
      </c>
      <c r="L19" s="22">
        <v>143561</v>
      </c>
      <c r="M19" s="23">
        <v>134472</v>
      </c>
      <c r="N19" s="22">
        <v>120652</v>
      </c>
      <c r="O19" s="23">
        <v>91933</v>
      </c>
      <c r="P19" s="23">
        <v>77356</v>
      </c>
    </row>
    <row r="20" spans="1:16" ht="11.25">
      <c r="A20" s="3" t="s">
        <v>43</v>
      </c>
      <c r="B20" s="22">
        <v>344</v>
      </c>
      <c r="C20" s="22">
        <v>344</v>
      </c>
      <c r="D20" s="22">
        <v>344</v>
      </c>
      <c r="E20" s="23">
        <v>344</v>
      </c>
      <c r="F20" s="22">
        <v>344</v>
      </c>
      <c r="G20" s="22">
        <v>344</v>
      </c>
      <c r="H20" s="22">
        <v>344</v>
      </c>
      <c r="I20" s="23">
        <v>344</v>
      </c>
      <c r="J20" s="22">
        <v>344</v>
      </c>
      <c r="K20" s="22">
        <v>344</v>
      </c>
      <c r="L20" s="22">
        <v>344</v>
      </c>
      <c r="M20" s="23">
        <v>344</v>
      </c>
      <c r="N20" s="22">
        <v>344</v>
      </c>
      <c r="O20" s="23">
        <v>344</v>
      </c>
      <c r="P20" s="23">
        <v>344</v>
      </c>
    </row>
    <row r="21" spans="1:16" ht="11.25">
      <c r="A21" s="3" t="s">
        <v>47</v>
      </c>
      <c r="B21" s="22">
        <v>319246</v>
      </c>
      <c r="C21" s="22">
        <v>310670</v>
      </c>
      <c r="D21" s="22">
        <v>305920</v>
      </c>
      <c r="E21" s="23">
        <v>289177</v>
      </c>
      <c r="F21" s="22">
        <v>278328</v>
      </c>
      <c r="G21" s="22">
        <v>266394</v>
      </c>
      <c r="H21" s="22">
        <v>206571</v>
      </c>
      <c r="I21" s="23">
        <v>196020</v>
      </c>
      <c r="J21" s="22">
        <v>175637</v>
      </c>
      <c r="K21" s="22">
        <v>159657</v>
      </c>
      <c r="L21" s="22">
        <v>143905</v>
      </c>
      <c r="M21" s="23">
        <v>134816</v>
      </c>
      <c r="N21" s="22">
        <v>120996</v>
      </c>
      <c r="O21" s="23">
        <v>92278</v>
      </c>
      <c r="P21" s="23">
        <v>77700</v>
      </c>
    </row>
    <row r="22" spans="1:16" ht="11.25">
      <c r="A22" s="2" t="s">
        <v>48</v>
      </c>
      <c r="B22" s="22">
        <v>103026</v>
      </c>
      <c r="C22" s="22">
        <v>87483</v>
      </c>
      <c r="D22" s="22">
        <v>81499</v>
      </c>
      <c r="E22" s="23">
        <v>80397</v>
      </c>
      <c r="F22" s="22">
        <v>73233</v>
      </c>
      <c r="G22" s="22">
        <v>70289</v>
      </c>
      <c r="H22" s="22">
        <v>70113</v>
      </c>
      <c r="I22" s="23">
        <v>61204</v>
      </c>
      <c r="J22" s="22">
        <v>62734</v>
      </c>
      <c r="K22" s="22">
        <v>48160</v>
      </c>
      <c r="L22" s="22">
        <v>34896</v>
      </c>
      <c r="M22" s="23">
        <v>36044</v>
      </c>
      <c r="N22" s="22">
        <v>39941</v>
      </c>
      <c r="O22" s="23">
        <v>30639</v>
      </c>
      <c r="P22" s="23">
        <v>28229</v>
      </c>
    </row>
    <row r="23" spans="1:16" ht="11.25">
      <c r="A23" s="2" t="s">
        <v>49</v>
      </c>
      <c r="B23" s="22">
        <v>486755</v>
      </c>
      <c r="C23" s="22">
        <v>464961</v>
      </c>
      <c r="D23" s="22">
        <v>453224</v>
      </c>
      <c r="E23" s="23">
        <v>430134</v>
      </c>
      <c r="F23" s="22">
        <v>407864</v>
      </c>
      <c r="G23" s="22">
        <v>391986</v>
      </c>
      <c r="H23" s="22">
        <v>333312</v>
      </c>
      <c r="I23" s="23">
        <v>309876</v>
      </c>
      <c r="J23" s="22">
        <v>291714</v>
      </c>
      <c r="K23" s="22">
        <v>253062</v>
      </c>
      <c r="L23" s="22">
        <v>221138</v>
      </c>
      <c r="M23" s="23">
        <v>212261</v>
      </c>
      <c r="N23" s="22">
        <v>199485</v>
      </c>
      <c r="O23" s="23">
        <v>159349</v>
      </c>
      <c r="P23" s="23">
        <v>142724</v>
      </c>
    </row>
    <row r="24" spans="1:16" ht="12" thickBot="1">
      <c r="A24" s="4" t="s">
        <v>50</v>
      </c>
      <c r="B24" s="24">
        <v>1697242</v>
      </c>
      <c r="C24" s="24">
        <v>1742407</v>
      </c>
      <c r="D24" s="24">
        <v>1697906</v>
      </c>
      <c r="E24" s="25">
        <v>1828346</v>
      </c>
      <c r="F24" s="24">
        <v>1279901</v>
      </c>
      <c r="G24" s="24">
        <v>1376701</v>
      </c>
      <c r="H24" s="24">
        <v>1388969</v>
      </c>
      <c r="I24" s="25">
        <v>1355647</v>
      </c>
      <c r="J24" s="24">
        <v>1034967</v>
      </c>
      <c r="K24" s="24">
        <v>992293</v>
      </c>
      <c r="L24" s="24">
        <v>1016993</v>
      </c>
      <c r="M24" s="25">
        <v>779453</v>
      </c>
      <c r="N24" s="24">
        <v>610534</v>
      </c>
      <c r="O24" s="25">
        <v>564710</v>
      </c>
      <c r="P24" s="25">
        <v>476658</v>
      </c>
    </row>
    <row r="25" spans="1:16" ht="12" thickTop="1">
      <c r="A25" s="2" t="s">
        <v>51</v>
      </c>
      <c r="B25" s="22">
        <v>48632</v>
      </c>
      <c r="C25" s="22">
        <v>23672</v>
      </c>
      <c r="D25" s="22">
        <v>38057</v>
      </c>
      <c r="E25" s="23">
        <v>61903</v>
      </c>
      <c r="F25" s="22">
        <v>16118</v>
      </c>
      <c r="G25" s="22">
        <v>24002</v>
      </c>
      <c r="H25" s="22">
        <v>41274</v>
      </c>
      <c r="I25" s="23"/>
      <c r="J25" s="22">
        <v>53371</v>
      </c>
      <c r="K25" s="22">
        <v>46034</v>
      </c>
      <c r="L25" s="22">
        <v>45460</v>
      </c>
      <c r="M25" s="23"/>
      <c r="N25" s="22">
        <v>9757</v>
      </c>
      <c r="O25" s="23"/>
      <c r="P25" s="23"/>
    </row>
    <row r="26" spans="1:16" ht="11.25">
      <c r="A26" s="2" t="s">
        <v>52</v>
      </c>
      <c r="B26" s="22"/>
      <c r="C26" s="22"/>
      <c r="D26" s="22"/>
      <c r="E26" s="23"/>
      <c r="F26" s="22"/>
      <c r="G26" s="22"/>
      <c r="H26" s="22"/>
      <c r="I26" s="23"/>
      <c r="J26" s="22"/>
      <c r="K26" s="22"/>
      <c r="L26" s="22">
        <v>50000</v>
      </c>
      <c r="M26" s="23">
        <v>50000</v>
      </c>
      <c r="N26" s="22">
        <v>50000</v>
      </c>
      <c r="O26" s="23">
        <v>50000</v>
      </c>
      <c r="P26" s="23">
        <v>60000</v>
      </c>
    </row>
    <row r="27" spans="1:16" ht="11.25">
      <c r="A27" s="2" t="s">
        <v>53</v>
      </c>
      <c r="B27" s="22"/>
      <c r="C27" s="22"/>
      <c r="D27" s="22"/>
      <c r="E27" s="23"/>
      <c r="F27" s="22"/>
      <c r="G27" s="22"/>
      <c r="H27" s="22"/>
      <c r="I27" s="23"/>
      <c r="J27" s="22"/>
      <c r="K27" s="22"/>
      <c r="L27" s="22"/>
      <c r="M27" s="23"/>
      <c r="N27" s="22">
        <v>12132</v>
      </c>
      <c r="O27" s="23">
        <v>12132</v>
      </c>
      <c r="P27" s="23">
        <v>26630</v>
      </c>
    </row>
    <row r="28" spans="1:16" ht="11.25">
      <c r="A28" s="2" t="s">
        <v>54</v>
      </c>
      <c r="B28" s="22"/>
      <c r="C28" s="22"/>
      <c r="D28" s="22"/>
      <c r="E28" s="23"/>
      <c r="F28" s="22"/>
      <c r="G28" s="22">
        <v>100000</v>
      </c>
      <c r="H28" s="22">
        <v>100000</v>
      </c>
      <c r="I28" s="23">
        <v>100000</v>
      </c>
      <c r="J28" s="22">
        <v>100000</v>
      </c>
      <c r="K28" s="22"/>
      <c r="L28" s="22"/>
      <c r="M28" s="23"/>
      <c r="N28" s="22">
        <v>20000</v>
      </c>
      <c r="O28" s="23">
        <v>20000</v>
      </c>
      <c r="P28" s="23"/>
    </row>
    <row r="29" spans="1:16" ht="11.25">
      <c r="A29" s="2" t="s">
        <v>55</v>
      </c>
      <c r="B29" s="22"/>
      <c r="C29" s="22">
        <v>100816</v>
      </c>
      <c r="D29" s="22">
        <v>72000</v>
      </c>
      <c r="E29" s="23">
        <v>239219</v>
      </c>
      <c r="F29" s="22">
        <v>41382</v>
      </c>
      <c r="G29" s="22">
        <v>89470</v>
      </c>
      <c r="H29" s="22">
        <v>82771</v>
      </c>
      <c r="I29" s="23">
        <v>101823</v>
      </c>
      <c r="J29" s="22"/>
      <c r="K29" s="22">
        <v>12955</v>
      </c>
      <c r="L29" s="22">
        <v>23417</v>
      </c>
      <c r="M29" s="23">
        <v>117959</v>
      </c>
      <c r="N29" s="22">
        <v>23752</v>
      </c>
      <c r="O29" s="23">
        <v>22719</v>
      </c>
      <c r="P29" s="23">
        <v>57547</v>
      </c>
    </row>
    <row r="30" spans="1:16" ht="11.25">
      <c r="A30" s="2" t="s">
        <v>56</v>
      </c>
      <c r="B30" s="22"/>
      <c r="C30" s="22"/>
      <c r="D30" s="22"/>
      <c r="E30" s="23"/>
      <c r="F30" s="22"/>
      <c r="G30" s="22"/>
      <c r="H30" s="22">
        <v>7535</v>
      </c>
      <c r="I30" s="23"/>
      <c r="J30" s="22">
        <v>7753</v>
      </c>
      <c r="K30" s="22"/>
      <c r="L30" s="22">
        <v>5350</v>
      </c>
      <c r="M30" s="23"/>
      <c r="N30" s="22">
        <v>6364</v>
      </c>
      <c r="O30" s="23"/>
      <c r="P30" s="23"/>
    </row>
    <row r="31" spans="1:16" ht="11.25">
      <c r="A31" s="2" t="s">
        <v>43</v>
      </c>
      <c r="B31" s="22">
        <v>99470</v>
      </c>
      <c r="C31" s="22">
        <v>112895</v>
      </c>
      <c r="D31" s="22">
        <v>120948</v>
      </c>
      <c r="E31" s="23">
        <v>138485</v>
      </c>
      <c r="F31" s="22">
        <v>92460</v>
      </c>
      <c r="G31" s="22">
        <v>92019</v>
      </c>
      <c r="H31" s="22">
        <v>106378</v>
      </c>
      <c r="I31" s="23"/>
      <c r="J31" s="22">
        <v>98104</v>
      </c>
      <c r="K31" s="22">
        <v>62259</v>
      </c>
      <c r="L31" s="22">
        <v>80143</v>
      </c>
      <c r="M31" s="23"/>
      <c r="N31" s="22">
        <v>53367</v>
      </c>
      <c r="O31" s="23"/>
      <c r="P31" s="23"/>
    </row>
    <row r="32" spans="1:16" ht="11.25">
      <c r="A32" s="2" t="s">
        <v>57</v>
      </c>
      <c r="B32" s="22">
        <v>148102</v>
      </c>
      <c r="C32" s="22">
        <v>237384</v>
      </c>
      <c r="D32" s="22">
        <v>231007</v>
      </c>
      <c r="E32" s="23">
        <v>439608</v>
      </c>
      <c r="F32" s="22">
        <v>149961</v>
      </c>
      <c r="G32" s="22">
        <v>305491</v>
      </c>
      <c r="H32" s="22">
        <v>337959</v>
      </c>
      <c r="I32" s="23">
        <v>386187</v>
      </c>
      <c r="J32" s="22">
        <v>259229</v>
      </c>
      <c r="K32" s="22">
        <v>121250</v>
      </c>
      <c r="L32" s="22">
        <v>204370</v>
      </c>
      <c r="M32" s="23">
        <v>262503</v>
      </c>
      <c r="N32" s="22">
        <v>175374</v>
      </c>
      <c r="O32" s="23">
        <v>183261</v>
      </c>
      <c r="P32" s="23">
        <v>250496</v>
      </c>
    </row>
    <row r="33" spans="1:16" ht="11.25">
      <c r="A33" s="2" t="s">
        <v>58</v>
      </c>
      <c r="B33" s="22"/>
      <c r="C33" s="22"/>
      <c r="D33" s="22"/>
      <c r="E33" s="23"/>
      <c r="F33" s="22"/>
      <c r="G33" s="22"/>
      <c r="H33" s="22"/>
      <c r="I33" s="23"/>
      <c r="J33" s="22"/>
      <c r="K33" s="22">
        <v>100000</v>
      </c>
      <c r="L33" s="22">
        <v>100000</v>
      </c>
      <c r="M33" s="23">
        <v>100000</v>
      </c>
      <c r="N33" s="22">
        <v>100000</v>
      </c>
      <c r="O33" s="23">
        <v>100000</v>
      </c>
      <c r="P33" s="23">
        <v>20000</v>
      </c>
    </row>
    <row r="34" spans="1:16" ht="11.25">
      <c r="A34" s="2" t="s">
        <v>59</v>
      </c>
      <c r="B34" s="22"/>
      <c r="C34" s="22"/>
      <c r="D34" s="22"/>
      <c r="E34" s="23"/>
      <c r="F34" s="22"/>
      <c r="G34" s="22"/>
      <c r="H34" s="22"/>
      <c r="I34" s="23"/>
      <c r="J34" s="22"/>
      <c r="K34" s="22"/>
      <c r="L34" s="22"/>
      <c r="M34" s="23"/>
      <c r="N34" s="22">
        <v>42590</v>
      </c>
      <c r="O34" s="23">
        <v>51689</v>
      </c>
      <c r="P34" s="23">
        <v>65911</v>
      </c>
    </row>
    <row r="35" spans="1:16" ht="11.25">
      <c r="A35" s="2" t="s">
        <v>43</v>
      </c>
      <c r="B35" s="22">
        <v>11647</v>
      </c>
      <c r="C35" s="22">
        <v>12950</v>
      </c>
      <c r="D35" s="22">
        <v>12885</v>
      </c>
      <c r="E35" s="23">
        <v>12554</v>
      </c>
      <c r="F35" s="22">
        <v>13022</v>
      </c>
      <c r="G35" s="22">
        <v>14375</v>
      </c>
      <c r="H35" s="22">
        <v>14948</v>
      </c>
      <c r="I35" s="23">
        <v>84</v>
      </c>
      <c r="J35" s="22">
        <v>16273</v>
      </c>
      <c r="K35" s="22">
        <v>18448</v>
      </c>
      <c r="L35" s="22">
        <v>18045</v>
      </c>
      <c r="M35" s="23">
        <v>145</v>
      </c>
      <c r="N35" s="22">
        <v>18732</v>
      </c>
      <c r="O35" s="23">
        <v>105</v>
      </c>
      <c r="P35" s="23">
        <v>169</v>
      </c>
    </row>
    <row r="36" spans="1:16" ht="11.25">
      <c r="A36" s="2" t="s">
        <v>60</v>
      </c>
      <c r="B36" s="22">
        <v>11647</v>
      </c>
      <c r="C36" s="22">
        <v>12950</v>
      </c>
      <c r="D36" s="22">
        <v>12885</v>
      </c>
      <c r="E36" s="23">
        <v>12554</v>
      </c>
      <c r="F36" s="22">
        <v>13022</v>
      </c>
      <c r="G36" s="22">
        <v>14375</v>
      </c>
      <c r="H36" s="22">
        <v>14948</v>
      </c>
      <c r="I36" s="23">
        <v>16746</v>
      </c>
      <c r="J36" s="22">
        <v>16273</v>
      </c>
      <c r="K36" s="22">
        <v>118448</v>
      </c>
      <c r="L36" s="22">
        <v>118045</v>
      </c>
      <c r="M36" s="23">
        <v>118448</v>
      </c>
      <c r="N36" s="22">
        <v>161322</v>
      </c>
      <c r="O36" s="23">
        <v>169047</v>
      </c>
      <c r="P36" s="23">
        <v>98655</v>
      </c>
    </row>
    <row r="37" spans="1:16" ht="12" thickBot="1">
      <c r="A37" s="4" t="s">
        <v>61</v>
      </c>
      <c r="B37" s="24">
        <v>159749</v>
      </c>
      <c r="C37" s="24">
        <v>250335</v>
      </c>
      <c r="D37" s="24">
        <v>243892</v>
      </c>
      <c r="E37" s="25">
        <v>452163</v>
      </c>
      <c r="F37" s="24">
        <v>162983</v>
      </c>
      <c r="G37" s="24">
        <v>319867</v>
      </c>
      <c r="H37" s="24">
        <v>352908</v>
      </c>
      <c r="I37" s="25">
        <v>402934</v>
      </c>
      <c r="J37" s="24">
        <v>275502</v>
      </c>
      <c r="K37" s="24">
        <v>239698</v>
      </c>
      <c r="L37" s="24">
        <v>322416</v>
      </c>
      <c r="M37" s="25">
        <v>380952</v>
      </c>
      <c r="N37" s="24">
        <v>336696</v>
      </c>
      <c r="O37" s="25">
        <v>352309</v>
      </c>
      <c r="P37" s="25">
        <v>349151</v>
      </c>
    </row>
    <row r="38" spans="1:16" ht="12" thickTop="1">
      <c r="A38" s="2" t="s">
        <v>62</v>
      </c>
      <c r="B38" s="22">
        <v>247619</v>
      </c>
      <c r="C38" s="22">
        <v>247282</v>
      </c>
      <c r="D38" s="22">
        <v>247282</v>
      </c>
      <c r="E38" s="23">
        <v>247282</v>
      </c>
      <c r="F38" s="22">
        <v>246469</v>
      </c>
      <c r="G38" s="22">
        <v>245894</v>
      </c>
      <c r="H38" s="22">
        <v>240869</v>
      </c>
      <c r="I38" s="23">
        <v>235982</v>
      </c>
      <c r="J38" s="22">
        <v>235969</v>
      </c>
      <c r="K38" s="22">
        <v>235932</v>
      </c>
      <c r="L38" s="22">
        <v>199500</v>
      </c>
      <c r="M38" s="23">
        <v>61500</v>
      </c>
      <c r="N38" s="22">
        <v>60000</v>
      </c>
      <c r="O38" s="23">
        <v>60000</v>
      </c>
      <c r="P38" s="23">
        <v>60000</v>
      </c>
    </row>
    <row r="39" spans="1:16" ht="11.25">
      <c r="A39" s="2" t="s">
        <v>63</v>
      </c>
      <c r="B39" s="22">
        <v>217619</v>
      </c>
      <c r="C39" s="22">
        <v>217282</v>
      </c>
      <c r="D39" s="22">
        <v>217282</v>
      </c>
      <c r="E39" s="23">
        <v>217282</v>
      </c>
      <c r="F39" s="22">
        <v>216469</v>
      </c>
      <c r="G39" s="22">
        <v>215894</v>
      </c>
      <c r="H39" s="22">
        <v>210869</v>
      </c>
      <c r="I39" s="23">
        <v>205982</v>
      </c>
      <c r="J39" s="22">
        <v>205969</v>
      </c>
      <c r="K39" s="22">
        <v>205932</v>
      </c>
      <c r="L39" s="22">
        <v>169500</v>
      </c>
      <c r="M39" s="23">
        <v>31500</v>
      </c>
      <c r="N39" s="22">
        <v>30000</v>
      </c>
      <c r="O39" s="23">
        <v>30000</v>
      </c>
      <c r="P39" s="23">
        <v>30000</v>
      </c>
    </row>
    <row r="40" spans="1:16" ht="11.25">
      <c r="A40" s="2" t="s">
        <v>64</v>
      </c>
      <c r="B40" s="22">
        <v>1071658</v>
      </c>
      <c r="C40" s="22">
        <v>1026783</v>
      </c>
      <c r="D40" s="22">
        <v>988660</v>
      </c>
      <c r="E40" s="23">
        <v>911346</v>
      </c>
      <c r="F40" s="22">
        <v>654418</v>
      </c>
      <c r="G40" s="22">
        <v>595128</v>
      </c>
      <c r="H40" s="22">
        <v>583856</v>
      </c>
      <c r="I40" s="23">
        <v>510542</v>
      </c>
      <c r="J40" s="22">
        <v>317006</v>
      </c>
      <c r="K40" s="22">
        <v>310242</v>
      </c>
      <c r="L40" s="22">
        <v>325576</v>
      </c>
      <c r="M40" s="23">
        <v>305501</v>
      </c>
      <c r="N40" s="22">
        <v>183837</v>
      </c>
      <c r="O40" s="23">
        <v>122401</v>
      </c>
      <c r="P40" s="23">
        <v>37507</v>
      </c>
    </row>
    <row r="41" spans="1:16" ht="11.25">
      <c r="A41" s="2" t="s">
        <v>65</v>
      </c>
      <c r="B41" s="22">
        <v>1536897</v>
      </c>
      <c r="C41" s="22">
        <v>1491347</v>
      </c>
      <c r="D41" s="22">
        <v>1453224</v>
      </c>
      <c r="E41" s="23">
        <v>1375910</v>
      </c>
      <c r="F41" s="22">
        <v>1117357</v>
      </c>
      <c r="G41" s="22">
        <v>1056917</v>
      </c>
      <c r="H41" s="22">
        <v>1035595</v>
      </c>
      <c r="I41" s="23">
        <v>952506</v>
      </c>
      <c r="J41" s="22">
        <v>758945</v>
      </c>
      <c r="K41" s="22">
        <v>752106</v>
      </c>
      <c r="L41" s="22">
        <v>694576</v>
      </c>
      <c r="M41" s="23">
        <v>398501</v>
      </c>
      <c r="N41" s="22">
        <v>273837</v>
      </c>
      <c r="O41" s="23">
        <v>212401</v>
      </c>
      <c r="P41" s="23">
        <v>127507</v>
      </c>
    </row>
    <row r="42" spans="1:16" ht="11.25">
      <c r="A42" s="2" t="s">
        <v>66</v>
      </c>
      <c r="B42" s="22">
        <v>595</v>
      </c>
      <c r="C42" s="22">
        <v>724</v>
      </c>
      <c r="D42" s="22">
        <v>789</v>
      </c>
      <c r="E42" s="23">
        <v>272</v>
      </c>
      <c r="F42" s="22">
        <v>-439</v>
      </c>
      <c r="G42" s="22">
        <v>-83</v>
      </c>
      <c r="H42" s="22">
        <v>466</v>
      </c>
      <c r="I42" s="23">
        <v>207</v>
      </c>
      <c r="J42" s="22">
        <v>518</v>
      </c>
      <c r="K42" s="22">
        <v>488</v>
      </c>
      <c r="L42" s="22"/>
      <c r="M42" s="23"/>
      <c r="N42" s="22"/>
      <c r="O42" s="23"/>
      <c r="P42" s="23"/>
    </row>
    <row r="43" spans="1:16" ht="11.25">
      <c r="A43" s="2" t="s">
        <v>67</v>
      </c>
      <c r="B43" s="22">
        <v>595</v>
      </c>
      <c r="C43" s="22">
        <v>724</v>
      </c>
      <c r="D43" s="22">
        <v>789</v>
      </c>
      <c r="E43" s="23">
        <v>272</v>
      </c>
      <c r="F43" s="22">
        <v>-439</v>
      </c>
      <c r="G43" s="22">
        <v>-83</v>
      </c>
      <c r="H43" s="22">
        <v>466</v>
      </c>
      <c r="I43" s="23">
        <v>207</v>
      </c>
      <c r="J43" s="22">
        <v>518</v>
      </c>
      <c r="K43" s="22">
        <v>488</v>
      </c>
      <c r="L43" s="22"/>
      <c r="M43" s="23"/>
      <c r="N43" s="22"/>
      <c r="O43" s="23"/>
      <c r="P43" s="23"/>
    </row>
    <row r="44" spans="1:16" ht="11.25">
      <c r="A44" s="5" t="s">
        <v>68</v>
      </c>
      <c r="B44" s="22">
        <v>1537493</v>
      </c>
      <c r="C44" s="22">
        <v>1492072</v>
      </c>
      <c r="D44" s="22">
        <v>1454014</v>
      </c>
      <c r="E44" s="23">
        <v>1376182</v>
      </c>
      <c r="F44" s="22">
        <v>1116918</v>
      </c>
      <c r="G44" s="22">
        <v>1056834</v>
      </c>
      <c r="H44" s="22">
        <v>1036061</v>
      </c>
      <c r="I44" s="23">
        <v>952713</v>
      </c>
      <c r="J44" s="22">
        <v>759464</v>
      </c>
      <c r="K44" s="22">
        <v>752595</v>
      </c>
      <c r="L44" s="22">
        <v>694576</v>
      </c>
      <c r="M44" s="23">
        <v>398501</v>
      </c>
      <c r="N44" s="22">
        <v>273837</v>
      </c>
      <c r="O44" s="23">
        <v>212401</v>
      </c>
      <c r="P44" s="23">
        <v>127507</v>
      </c>
    </row>
    <row r="45" spans="1:16" ht="12" thickBot="1">
      <c r="A45" s="6" t="s">
        <v>69</v>
      </c>
      <c r="B45" s="22">
        <v>1697242</v>
      </c>
      <c r="C45" s="22">
        <v>1742407</v>
      </c>
      <c r="D45" s="22">
        <v>1697906</v>
      </c>
      <c r="E45" s="23">
        <v>1828346</v>
      </c>
      <c r="F45" s="22">
        <v>1279901</v>
      </c>
      <c r="G45" s="22">
        <v>1376701</v>
      </c>
      <c r="H45" s="22">
        <v>1388969</v>
      </c>
      <c r="I45" s="23">
        <v>1355647</v>
      </c>
      <c r="J45" s="22">
        <v>1034967</v>
      </c>
      <c r="K45" s="22">
        <v>992293</v>
      </c>
      <c r="L45" s="22">
        <v>1016993</v>
      </c>
      <c r="M45" s="23">
        <v>779453</v>
      </c>
      <c r="N45" s="22">
        <v>610534</v>
      </c>
      <c r="O45" s="23">
        <v>564710</v>
      </c>
      <c r="P45" s="23">
        <v>476658</v>
      </c>
    </row>
    <row r="46" spans="1:16" ht="12" thickTop="1">
      <c r="A46" s="7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8" ht="11.25">
      <c r="A48" s="19" t="s">
        <v>74</v>
      </c>
    </row>
    <row r="49" ht="11.25">
      <c r="A49" s="19" t="s">
        <v>75</v>
      </c>
    </row>
  </sheetData>
  <mergeCells count="1">
    <mergeCell ref="B6:P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2013-11-14T13:36:48Z</dcterms:created>
  <dcterms:modified xsi:type="dcterms:W3CDTF">2013-11-14T13:36:55Z</dcterms:modified>
  <cp:category/>
  <cp:version/>
  <cp:contentType/>
  <cp:contentStatus/>
</cp:coreProperties>
</file>